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elenasabrinanotz/Documents/Turnen/Turngau/2025/"/>
    </mc:Choice>
  </mc:AlternateContent>
  <xr:revisionPtr revIDLastSave="0" documentId="8_{CB3A8C29-D213-E544-9D78-8C721CDB92BD}" xr6:coauthVersionLast="47" xr6:coauthVersionMax="47" xr10:uidLastSave="{00000000-0000-0000-0000-000000000000}"/>
  <bookViews>
    <workbookView xWindow="0" yWindow="740" windowWidth="25600" windowHeight="15540" tabRatio="761" activeTab="1" xr2:uid="{00000000-000D-0000-FFFF-FFFF00000000}"/>
  </bookViews>
  <sheets>
    <sheet name="Dropdownliste" sheetId="23" r:id="rId1"/>
    <sheet name="Deckblatt" sheetId="14" r:id="rId2"/>
    <sheet name="Startberechtigung" sheetId="22" r:id="rId3"/>
    <sheet name="WK 07_Vierkampf" sheetId="24" r:id="rId4"/>
    <sheet name="WK 06_Vierkampf" sheetId="15" r:id="rId5"/>
    <sheet name="WK 05_Vierkampf" sheetId="1" r:id="rId6"/>
    <sheet name="WK 04_ Sechskampf" sheetId="16" r:id="rId7"/>
    <sheet name="WK 03_Sechskampf" sheetId="17" r:id="rId8"/>
    <sheet name="WK02_Sechskampf" sheetId="18" r:id="rId9"/>
    <sheet name="WK01_Sechskampf" sheetId="19" r:id="rId10"/>
  </sheets>
  <definedNames>
    <definedName name="_xlnm.Print_Area" localSheetId="1">Deckblatt!$A$1:$I$45</definedName>
    <definedName name="_xlnm.Print_Area" localSheetId="2">Startberechtigung!$A$1:$F$42</definedName>
    <definedName name="_xlnm.Print_Area" localSheetId="7">'WK 03_Sechskampf'!$A$1:$H$34</definedName>
    <definedName name="_xlnm.Print_Area" localSheetId="6">'WK 04_ Sechskampf'!$A$1:$H$32</definedName>
    <definedName name="_xlnm.Print_Area" localSheetId="5">'WK 05_Vierkampf'!$A$1:$H$22</definedName>
    <definedName name="_xlnm.Print_Area" localSheetId="4">'WK 06_Vierkampf'!$A$1:$H$22</definedName>
    <definedName name="_xlnm.Print_Area" localSheetId="9">WK01_Sechskampf!$A$1:$H$34</definedName>
    <definedName name="_xlnm.Print_Area" localSheetId="8">WK02_Sechskampf!$A$1:$H$33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4" l="1"/>
  <c r="I18" i="14" s="1"/>
  <c r="B31" i="19" l="1"/>
  <c r="C31" i="19"/>
  <c r="D31" i="19"/>
  <c r="B32" i="19"/>
  <c r="C32" i="19"/>
  <c r="D32" i="19"/>
  <c r="B20" i="19"/>
  <c r="C20" i="19"/>
  <c r="D20" i="19"/>
  <c r="B21" i="19"/>
  <c r="C21" i="19"/>
  <c r="D21" i="19"/>
  <c r="A41" i="22"/>
  <c r="C41" i="22"/>
  <c r="D41" i="22"/>
  <c r="E41" i="22"/>
  <c r="A42" i="22"/>
  <c r="C42" i="22"/>
  <c r="D42" i="22"/>
  <c r="E42" i="22"/>
  <c r="B31" i="18"/>
  <c r="C31" i="18"/>
  <c r="D31" i="18"/>
  <c r="B32" i="18"/>
  <c r="C32" i="18"/>
  <c r="D32" i="18"/>
  <c r="B20" i="18"/>
  <c r="C20" i="18"/>
  <c r="D20" i="18"/>
  <c r="B21" i="18"/>
  <c r="C21" i="18"/>
  <c r="D21" i="18"/>
  <c r="A35" i="22"/>
  <c r="C35" i="22"/>
  <c r="D35" i="22"/>
  <c r="E35" i="22"/>
  <c r="A36" i="22"/>
  <c r="C36" i="22"/>
  <c r="D36" i="22"/>
  <c r="E36" i="22"/>
  <c r="B31" i="17"/>
  <c r="C31" i="17"/>
  <c r="D31" i="17"/>
  <c r="B32" i="17"/>
  <c r="C32" i="17"/>
  <c r="D32" i="17"/>
  <c r="B20" i="17"/>
  <c r="C20" i="17"/>
  <c r="D20" i="17"/>
  <c r="B21" i="17"/>
  <c r="C21" i="17"/>
  <c r="D21" i="17"/>
  <c r="A29" i="22"/>
  <c r="C29" i="22"/>
  <c r="D29" i="22"/>
  <c r="E29" i="22"/>
  <c r="A30" i="22"/>
  <c r="C30" i="22"/>
  <c r="D30" i="22"/>
  <c r="E30" i="22"/>
  <c r="B31" i="16"/>
  <c r="C31" i="16"/>
  <c r="D31" i="16"/>
  <c r="B32" i="16"/>
  <c r="C32" i="16"/>
  <c r="D32" i="16"/>
  <c r="B20" i="16"/>
  <c r="C20" i="16"/>
  <c r="D20" i="16"/>
  <c r="B21" i="16"/>
  <c r="C21" i="16"/>
  <c r="D21" i="16"/>
  <c r="A23" i="22"/>
  <c r="C23" i="22"/>
  <c r="D23" i="22"/>
  <c r="E23" i="22"/>
  <c r="A24" i="22"/>
  <c r="C24" i="22"/>
  <c r="D24" i="22"/>
  <c r="E24" i="22"/>
  <c r="B20" i="1"/>
  <c r="C20" i="1"/>
  <c r="D20" i="1"/>
  <c r="B21" i="1"/>
  <c r="C21" i="1"/>
  <c r="D21" i="1"/>
  <c r="A17" i="22"/>
  <c r="C17" i="22"/>
  <c r="D17" i="22"/>
  <c r="E17" i="22"/>
  <c r="A18" i="22"/>
  <c r="C18" i="22"/>
  <c r="D18" i="22"/>
  <c r="E18" i="22"/>
  <c r="B20" i="15"/>
  <c r="C20" i="15"/>
  <c r="D20" i="15"/>
  <c r="A11" i="22"/>
  <c r="C11" i="22"/>
  <c r="D11" i="22"/>
  <c r="E11" i="22"/>
  <c r="A12" i="22"/>
  <c r="C12" i="22"/>
  <c r="D12" i="22"/>
  <c r="E12" i="22"/>
  <c r="B20" i="24"/>
  <c r="C20" i="24"/>
  <c r="D20" i="24"/>
  <c r="D13" i="1"/>
  <c r="D21" i="24" l="1"/>
  <c r="C21" i="24"/>
  <c r="B21" i="24"/>
  <c r="D19" i="24"/>
  <c r="C19" i="24"/>
  <c r="B19" i="24"/>
  <c r="D18" i="24"/>
  <c r="C18" i="24"/>
  <c r="B18" i="24"/>
  <c r="D17" i="24"/>
  <c r="C17" i="24"/>
  <c r="B17" i="24"/>
  <c r="D16" i="24"/>
  <c r="C16" i="24"/>
  <c r="B16" i="24"/>
  <c r="H13" i="24"/>
  <c r="D13" i="24"/>
  <c r="E12" i="24"/>
  <c r="A12" i="24"/>
  <c r="H3" i="24"/>
  <c r="H14" i="24" s="1"/>
  <c r="B2" i="24"/>
  <c r="B13" i="24" s="1"/>
  <c r="E1" i="24"/>
  <c r="H3" i="19"/>
  <c r="D13" i="19"/>
  <c r="D24" i="19" s="1"/>
  <c r="B2" i="19"/>
  <c r="B13" i="19" s="1"/>
  <c r="B24" i="19" s="1"/>
  <c r="A1" i="19"/>
  <c r="A12" i="19" s="1"/>
  <c r="A23" i="19" s="1"/>
  <c r="D13" i="18"/>
  <c r="D24" i="18" s="1"/>
  <c r="H3" i="18"/>
  <c r="B2" i="18"/>
  <c r="B13" i="18" s="1"/>
  <c r="B24" i="18" s="1"/>
  <c r="A1" i="18"/>
  <c r="A12" i="18" s="1"/>
  <c r="A23" i="18" s="1"/>
  <c r="H3" i="17"/>
  <c r="D13" i="17"/>
  <c r="B2" i="17"/>
  <c r="B13" i="17" s="1"/>
  <c r="A1" i="17"/>
  <c r="A12" i="17" s="1"/>
  <c r="D13" i="16"/>
  <c r="H3" i="16"/>
  <c r="B2" i="16"/>
  <c r="A1" i="16"/>
  <c r="A12" i="16" s="1"/>
  <c r="H3" i="1"/>
  <c r="B2" i="1"/>
  <c r="A1" i="1"/>
  <c r="A12" i="1" s="1"/>
  <c r="D13" i="15"/>
  <c r="B2" i="15"/>
  <c r="B13" i="15" s="1"/>
  <c r="A12" i="15"/>
  <c r="H3" i="15"/>
  <c r="A37" i="22" l="1"/>
  <c r="E40" i="22"/>
  <c r="D40" i="22"/>
  <c r="C40" i="22"/>
  <c r="E39" i="22"/>
  <c r="D39" i="22"/>
  <c r="C39" i="22"/>
  <c r="E38" i="22"/>
  <c r="D38" i="22"/>
  <c r="C38" i="22"/>
  <c r="E37" i="22"/>
  <c r="D37" i="22"/>
  <c r="C37" i="22"/>
  <c r="A40" i="22"/>
  <c r="A39" i="22"/>
  <c r="A38" i="22"/>
  <c r="A34" i="22"/>
  <c r="A33" i="22"/>
  <c r="A32" i="22"/>
  <c r="A31" i="22"/>
  <c r="A28" i="22"/>
  <c r="A27" i="22"/>
  <c r="A26" i="22"/>
  <c r="A25" i="22"/>
  <c r="A22" i="22"/>
  <c r="A21" i="22"/>
  <c r="A20" i="22"/>
  <c r="A19" i="22"/>
  <c r="A16" i="22"/>
  <c r="A15" i="22"/>
  <c r="A14" i="22"/>
  <c r="A13" i="22"/>
  <c r="A10" i="22"/>
  <c r="A9" i="22"/>
  <c r="A8" i="22"/>
  <c r="E34" i="22"/>
  <c r="D34" i="22"/>
  <c r="C34" i="22"/>
  <c r="E33" i="22"/>
  <c r="D33" i="22"/>
  <c r="C33" i="22"/>
  <c r="E32" i="22"/>
  <c r="D32" i="22"/>
  <c r="C32" i="22"/>
  <c r="E31" i="22"/>
  <c r="D31" i="22"/>
  <c r="C31" i="22"/>
  <c r="E28" i="22"/>
  <c r="D28" i="22"/>
  <c r="C28" i="22"/>
  <c r="E27" i="22"/>
  <c r="D27" i="22"/>
  <c r="C27" i="22"/>
  <c r="E26" i="22"/>
  <c r="D26" i="22"/>
  <c r="C26" i="22"/>
  <c r="E25" i="22"/>
  <c r="D25" i="22"/>
  <c r="C25" i="22"/>
  <c r="E22" i="22"/>
  <c r="D22" i="22"/>
  <c r="C22" i="22"/>
  <c r="E21" i="22"/>
  <c r="D21" i="22"/>
  <c r="C21" i="22"/>
  <c r="E20" i="22"/>
  <c r="D20" i="22"/>
  <c r="C20" i="22"/>
  <c r="E19" i="22"/>
  <c r="D19" i="22"/>
  <c r="C19" i="22"/>
  <c r="E16" i="22"/>
  <c r="E15" i="22"/>
  <c r="E14" i="22"/>
  <c r="E13" i="22"/>
  <c r="D16" i="22"/>
  <c r="D15" i="22"/>
  <c r="D14" i="22"/>
  <c r="D13" i="22"/>
  <c r="C16" i="22"/>
  <c r="C15" i="22"/>
  <c r="C14" i="22"/>
  <c r="C13" i="22"/>
  <c r="E10" i="22"/>
  <c r="E9" i="22"/>
  <c r="E8" i="22"/>
  <c r="E7" i="22"/>
  <c r="D10" i="22"/>
  <c r="D9" i="22"/>
  <c r="D8" i="22"/>
  <c r="D7" i="22"/>
  <c r="C10" i="22"/>
  <c r="C9" i="22"/>
  <c r="C8" i="22"/>
  <c r="C7" i="22"/>
  <c r="A7" i="22"/>
  <c r="H24" i="19"/>
  <c r="E23" i="19"/>
  <c r="D19" i="19"/>
  <c r="D30" i="19" s="1"/>
  <c r="C19" i="19"/>
  <c r="C30" i="19" s="1"/>
  <c r="B19" i="19"/>
  <c r="B30" i="19" s="1"/>
  <c r="D18" i="19"/>
  <c r="D29" i="19" s="1"/>
  <c r="C18" i="19"/>
  <c r="C29" i="19" s="1"/>
  <c r="B18" i="19"/>
  <c r="B29" i="19" s="1"/>
  <c r="D17" i="19"/>
  <c r="D28" i="19" s="1"/>
  <c r="C17" i="19"/>
  <c r="C28" i="19" s="1"/>
  <c r="B17" i="19"/>
  <c r="B28" i="19" s="1"/>
  <c r="D16" i="19"/>
  <c r="D27" i="19" s="1"/>
  <c r="C16" i="19"/>
  <c r="C27" i="19" s="1"/>
  <c r="B16" i="19"/>
  <c r="B27" i="19" s="1"/>
  <c r="H14" i="19"/>
  <c r="H25" i="19" s="1"/>
  <c r="H13" i="19"/>
  <c r="E12" i="19"/>
  <c r="E1" i="19"/>
  <c r="H24" i="18"/>
  <c r="E23" i="18"/>
  <c r="D19" i="18"/>
  <c r="D30" i="18" s="1"/>
  <c r="C19" i="18"/>
  <c r="C30" i="18" s="1"/>
  <c r="B19" i="18"/>
  <c r="B30" i="18" s="1"/>
  <c r="D18" i="18"/>
  <c r="D29" i="18" s="1"/>
  <c r="C18" i="18"/>
  <c r="C29" i="18" s="1"/>
  <c r="B18" i="18"/>
  <c r="B29" i="18" s="1"/>
  <c r="D17" i="18"/>
  <c r="D28" i="18" s="1"/>
  <c r="C17" i="18"/>
  <c r="C28" i="18" s="1"/>
  <c r="B17" i="18"/>
  <c r="B28" i="18" s="1"/>
  <c r="D16" i="18"/>
  <c r="D27" i="18" s="1"/>
  <c r="C16" i="18"/>
  <c r="C27" i="18" s="1"/>
  <c r="B16" i="18"/>
  <c r="B27" i="18" s="1"/>
  <c r="H14" i="18"/>
  <c r="H25" i="18" s="1"/>
  <c r="H13" i="18"/>
  <c r="E12" i="18"/>
  <c r="E1" i="18"/>
  <c r="H24" i="17"/>
  <c r="E23" i="17"/>
  <c r="D19" i="17"/>
  <c r="D30" i="17" s="1"/>
  <c r="C19" i="17"/>
  <c r="C30" i="17" s="1"/>
  <c r="B19" i="17"/>
  <c r="B30" i="17" s="1"/>
  <c r="D18" i="17"/>
  <c r="D29" i="17" s="1"/>
  <c r="C18" i="17"/>
  <c r="C29" i="17" s="1"/>
  <c r="B18" i="17"/>
  <c r="B29" i="17"/>
  <c r="D17" i="17"/>
  <c r="D28" i="17" s="1"/>
  <c r="C17" i="17"/>
  <c r="C28" i="17" s="1"/>
  <c r="B17" i="17"/>
  <c r="B28" i="17" s="1"/>
  <c r="D16" i="17"/>
  <c r="D27" i="17" s="1"/>
  <c r="C16" i="17"/>
  <c r="C27" i="17"/>
  <c r="B16" i="17"/>
  <c r="B27" i="17" s="1"/>
  <c r="H14" i="17"/>
  <c r="H25" i="17" s="1"/>
  <c r="H13" i="17"/>
  <c r="B24" i="17"/>
  <c r="E12" i="17"/>
  <c r="E1" i="17"/>
  <c r="H24" i="16"/>
  <c r="H13" i="16"/>
  <c r="A2" i="22"/>
  <c r="B13" i="1"/>
  <c r="E1" i="1"/>
  <c r="E12" i="1"/>
  <c r="H13" i="1"/>
  <c r="H14" i="1"/>
  <c r="B16" i="1"/>
  <c r="C16" i="1"/>
  <c r="D16" i="1"/>
  <c r="B17" i="1"/>
  <c r="C17" i="1"/>
  <c r="D17" i="1"/>
  <c r="B18" i="1"/>
  <c r="C18" i="1"/>
  <c r="D18" i="1"/>
  <c r="B19" i="1"/>
  <c r="C19" i="1"/>
  <c r="D19" i="1"/>
  <c r="G24" i="14"/>
  <c r="I24" i="14" s="1"/>
  <c r="G23" i="14"/>
  <c r="I23" i="14" s="1"/>
  <c r="G22" i="14"/>
  <c r="I22" i="14" s="1"/>
  <c r="G21" i="14"/>
  <c r="I21" i="14" s="1"/>
  <c r="G20" i="14"/>
  <c r="I20" i="14" s="1"/>
  <c r="G19" i="14"/>
  <c r="I19" i="14" s="1"/>
  <c r="E23" i="16"/>
  <c r="E12" i="16"/>
  <c r="E1" i="16"/>
  <c r="E12" i="15"/>
  <c r="E1" i="15"/>
  <c r="B25" i="14"/>
  <c r="D19" i="16"/>
  <c r="D30" i="16"/>
  <c r="C19" i="16"/>
  <c r="C30" i="16" s="1"/>
  <c r="B19" i="16"/>
  <c r="B30" i="16"/>
  <c r="D18" i="16"/>
  <c r="D29" i="16" s="1"/>
  <c r="C18" i="16"/>
  <c r="C29" i="16"/>
  <c r="B18" i="16"/>
  <c r="B29" i="16" s="1"/>
  <c r="D17" i="16"/>
  <c r="D28" i="16"/>
  <c r="C17" i="16"/>
  <c r="C28" i="16" s="1"/>
  <c r="B17" i="16"/>
  <c r="B28" i="16"/>
  <c r="D16" i="16"/>
  <c r="D27" i="16" s="1"/>
  <c r="C16" i="16"/>
  <c r="C27" i="16"/>
  <c r="B16" i="16"/>
  <c r="B27" i="16" s="1"/>
  <c r="H14" i="16"/>
  <c r="H25" i="16" s="1"/>
  <c r="B13" i="16"/>
  <c r="B24" i="16" s="1"/>
  <c r="D21" i="15"/>
  <c r="C21" i="15"/>
  <c r="B21" i="15"/>
  <c r="D19" i="15"/>
  <c r="C19" i="15"/>
  <c r="B19" i="15"/>
  <c r="D18" i="15"/>
  <c r="C18" i="15"/>
  <c r="B18" i="15"/>
  <c r="D17" i="15"/>
  <c r="C17" i="15"/>
  <c r="B17" i="15"/>
  <c r="D16" i="15"/>
  <c r="C16" i="15"/>
  <c r="B16" i="15"/>
  <c r="H14" i="15"/>
  <c r="H13" i="15"/>
  <c r="E25" i="14"/>
  <c r="F25" i="14"/>
  <c r="D25" i="14"/>
  <c r="G25" i="14" l="1"/>
  <c r="E36" i="14" s="1"/>
  <c r="I36" i="14" s="1"/>
  <c r="I25" i="14"/>
  <c r="I37" i="14" l="1"/>
</calcChain>
</file>

<file path=xl/sharedStrings.xml><?xml version="1.0" encoding="utf-8"?>
<sst xmlns="http://schemas.openxmlformats.org/spreadsheetml/2006/main" count="363" uniqueCount="85">
  <si>
    <t>Name</t>
  </si>
  <si>
    <t>Vorname</t>
  </si>
  <si>
    <t>Kari 1</t>
  </si>
  <si>
    <t>Kari 2</t>
  </si>
  <si>
    <t>Endwert</t>
  </si>
  <si>
    <r>
      <t>Jahrg.</t>
    </r>
    <r>
      <rPr>
        <b/>
        <sz val="8"/>
        <rFont val="Arial"/>
        <family val="2"/>
      </rPr>
      <t xml:space="preserve"> 
(z.B. 01)</t>
    </r>
  </si>
  <si>
    <t>Telefon</t>
  </si>
  <si>
    <t>Email</t>
  </si>
  <si>
    <t>Gerät</t>
  </si>
  <si>
    <t xml:space="preserve">WK </t>
  </si>
  <si>
    <t>Nr.</t>
  </si>
  <si>
    <t>Meldeverantwortlich</t>
  </si>
  <si>
    <t>Wunschgerät</t>
  </si>
  <si>
    <t>Festnetz</t>
  </si>
  <si>
    <t>Mobil</t>
  </si>
  <si>
    <t>Summe</t>
  </si>
  <si>
    <t>Turner</t>
  </si>
  <si>
    <t>Mannschaftsmeldung (gilt gleichzeitig als Quittung)</t>
  </si>
  <si>
    <t>Rücküberweisung der nicht fällig geworden Kaution erfolgt erst nach dem Rückkampf!</t>
  </si>
  <si>
    <t>Diese Meldung dient gleichzeitig als Quittung</t>
  </si>
  <si>
    <t>Angaben zum meldenden Verein</t>
  </si>
  <si>
    <t>für den TG Iller-Donau</t>
  </si>
  <si>
    <t>Mannsch.</t>
  </si>
  <si>
    <t>Verein</t>
  </si>
  <si>
    <t>Jahrgang</t>
  </si>
  <si>
    <t>P-Stufe</t>
  </si>
  <si>
    <t>Balken</t>
  </si>
  <si>
    <t>Kampfrichtermeldung (1 Kari/Mannschaft, max. 5 gefordert)</t>
  </si>
  <si>
    <t xml:space="preserve">EUR 50,00 pro geforderter Kampfrichter (max. EUR 250,00)  </t>
  </si>
  <si>
    <r>
      <t>Kampfrichterkaution</t>
    </r>
    <r>
      <rPr>
        <b/>
        <i/>
        <sz val="11"/>
        <color indexed="8"/>
        <rFont val="Arial"/>
        <family val="2"/>
      </rPr>
      <t xml:space="preserve"> </t>
    </r>
  </si>
  <si>
    <t>à EUR 50,00</t>
  </si>
  <si>
    <t>Meldung Bayernpokal TG Iller-Donau</t>
  </si>
  <si>
    <t>Wertung</t>
  </si>
  <si>
    <t>Bayernpokal</t>
  </si>
  <si>
    <t>xxxxx</t>
  </si>
  <si>
    <t>WK-Nr.</t>
  </si>
  <si>
    <t>Vorkampf Anzahl</t>
  </si>
  <si>
    <t>Rückkampf  Anzahl</t>
  </si>
  <si>
    <t>06</t>
  </si>
  <si>
    <t>05</t>
  </si>
  <si>
    <t>04</t>
  </si>
  <si>
    <t>03</t>
  </si>
  <si>
    <t>02</t>
  </si>
  <si>
    <t>01</t>
  </si>
  <si>
    <t>Meldung zur Startberechtigung</t>
  </si>
  <si>
    <t xml:space="preserve">ACHTUNG: BITTE ZUERST ALLE MANNSCHAFTEN MELDEN, DANN ERST DIESES FORMULAR FÜLLEN </t>
  </si>
  <si>
    <t>M.schaft</t>
  </si>
  <si>
    <t>Persönliche Angaben</t>
  </si>
  <si>
    <t>Vereinsname</t>
  </si>
  <si>
    <t>J.-gang</t>
  </si>
  <si>
    <t>Id-Nr.</t>
  </si>
  <si>
    <t>I</t>
  </si>
  <si>
    <t>II</t>
  </si>
  <si>
    <t>III</t>
  </si>
  <si>
    <t>IV</t>
  </si>
  <si>
    <t>V</t>
  </si>
  <si>
    <t>VI</t>
  </si>
  <si>
    <r>
      <t>Wettkampf-Nr</t>
    </r>
    <r>
      <rPr>
        <b/>
        <i/>
        <sz val="12"/>
        <color indexed="10"/>
        <rFont val="Arial"/>
        <family val="2"/>
      </rPr>
      <t xml:space="preserve"> (4-Kampf!)</t>
    </r>
    <r>
      <rPr>
        <b/>
        <sz val="12"/>
        <color indexed="8"/>
        <rFont val="Arial"/>
        <family val="2"/>
      </rPr>
      <t>.:</t>
    </r>
  </si>
  <si>
    <r>
      <t>Wettkampf-Nr</t>
    </r>
    <r>
      <rPr>
        <b/>
        <i/>
        <sz val="12"/>
        <color indexed="10"/>
        <rFont val="Arial"/>
        <family val="2"/>
      </rPr>
      <t xml:space="preserve"> </t>
    </r>
    <r>
      <rPr>
        <b/>
        <i/>
        <sz val="14"/>
        <color indexed="10"/>
        <rFont val="Arial"/>
        <family val="2"/>
      </rPr>
      <t>(4-Kampf!)</t>
    </r>
    <r>
      <rPr>
        <b/>
        <sz val="12"/>
        <color indexed="8"/>
        <rFont val="Arial"/>
        <family val="2"/>
      </rPr>
      <t>.:</t>
    </r>
  </si>
  <si>
    <r>
      <t xml:space="preserve">Wettkampf-Nr </t>
    </r>
    <r>
      <rPr>
        <b/>
        <i/>
        <sz val="14"/>
        <color indexed="10"/>
        <rFont val="Arial"/>
        <family val="2"/>
      </rPr>
      <t>(6-Kampf</t>
    </r>
    <r>
      <rPr>
        <b/>
        <sz val="12"/>
        <color indexed="8"/>
        <rFont val="Arial"/>
        <family val="2"/>
      </rPr>
      <t>).:</t>
    </r>
  </si>
  <si>
    <t>Ort, Datum</t>
  </si>
  <si>
    <t>EUR</t>
  </si>
  <si>
    <t xml:space="preserve">NICHT ÜBERWEISEN!! </t>
  </si>
  <si>
    <t xml:space="preserve">Die Meldegebühr wird mittels SEPA-Lastschriftverfahren abgebucht; </t>
  </si>
  <si>
    <t>Eventuell zu leistende  Kari-Kautionen werden erst nach dem Rückkampf abgebucht!</t>
  </si>
  <si>
    <r>
      <t>Summe Melde- und Karigebühren</t>
    </r>
    <r>
      <rPr>
        <b/>
        <u/>
        <sz val="12"/>
        <color indexed="8"/>
        <rFont val="Arial"/>
        <family val="2"/>
      </rPr>
      <t xml:space="preserve"> </t>
    </r>
  </si>
  <si>
    <t xml:space="preserve">NICHT ÜBERWEISEN!! Gebühren werden mittels SEPA-Lastschriftverfahren abgebucht; </t>
  </si>
  <si>
    <t>Meldung Iller Donau-Cup 2022 TG Iller-Donau</t>
  </si>
  <si>
    <t xml:space="preserve">Iller Donau Cup </t>
  </si>
  <si>
    <t>Wk</t>
  </si>
  <si>
    <t>auswählen</t>
  </si>
  <si>
    <t>07</t>
  </si>
  <si>
    <t>v</t>
  </si>
  <si>
    <t>VII</t>
  </si>
  <si>
    <t>Name d. Vereins</t>
  </si>
  <si>
    <t>2020 u. jünger</t>
  </si>
  <si>
    <t>2018/2019</t>
  </si>
  <si>
    <t>2016/2017</t>
  </si>
  <si>
    <t>2014/2015</t>
  </si>
  <si>
    <t>2012/2013</t>
  </si>
  <si>
    <t>2008-2011</t>
  </si>
  <si>
    <t>2007 u. älter</t>
  </si>
  <si>
    <t>VK männl./17.05.2025/Vöhringen</t>
  </si>
  <si>
    <t>Vor-/Nachname</t>
  </si>
  <si>
    <r>
      <t>Meldegebühr EUR 60,00 pro Mannschaft für</t>
    </r>
    <r>
      <rPr>
        <b/>
        <i/>
        <sz val="12"/>
        <color indexed="10"/>
        <rFont val="Arial"/>
        <family val="2"/>
      </rPr>
      <t xml:space="preserve"> Hin- und Rückkampf!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</si>
</sst>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9" x14ac:knownFonts="1">
    <font>
      <sz val="11"/>
      <color theme="1"/>
      <name val="Calibri"/>
      <family val="2"/>
      <scheme val="minor"/>
    </font>
    <font>
      <b/>
      <u/>
      <sz val="2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color indexed="8"/>
      <name val="Arial"/>
      <family val="2"/>
    </font>
    <font>
      <sz val="8"/>
      <name val="Verdana"/>
      <family val="2"/>
    </font>
    <font>
      <b/>
      <u/>
      <sz val="20"/>
      <name val="Arial"/>
      <family val="2"/>
    </font>
    <font>
      <b/>
      <i/>
      <sz val="12"/>
      <color indexed="10"/>
      <name val="Arial"/>
      <family val="2"/>
    </font>
    <font>
      <b/>
      <i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i/>
      <sz val="14"/>
      <name val="Arial"/>
      <family val="2"/>
    </font>
    <font>
      <b/>
      <i/>
      <sz val="18"/>
      <name val="Arial"/>
      <family val="2"/>
    </font>
    <font>
      <b/>
      <i/>
      <sz val="14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sz val="12"/>
      <color theme="1"/>
      <name val="Arial"/>
      <family val="2"/>
    </font>
    <font>
      <b/>
      <u/>
      <sz val="12"/>
      <color rgb="FFFF0000"/>
      <name val="Calibri"/>
      <family val="2"/>
      <scheme val="minor"/>
    </font>
    <font>
      <b/>
      <i/>
      <sz val="12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9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5" fillId="0" borderId="0" xfId="0" applyFont="1"/>
    <xf numFmtId="0" fontId="24" fillId="0" borderId="0" xfId="0" applyFont="1"/>
    <xf numFmtId="0" fontId="25" fillId="0" borderId="0" xfId="0" applyFont="1" applyAlignment="1">
      <alignment horizontal="justify" vertical="center"/>
    </xf>
    <xf numFmtId="0" fontId="26" fillId="0" borderId="0" xfId="0" applyFont="1"/>
    <xf numFmtId="0" fontId="24" fillId="0" borderId="15" xfId="0" applyFont="1" applyBorder="1"/>
    <xf numFmtId="0" fontId="28" fillId="0" borderId="16" xfId="0" applyFont="1" applyBorder="1" applyAlignment="1">
      <alignment vertical="center"/>
    </xf>
    <xf numFmtId="0" fontId="24" fillId="0" borderId="16" xfId="0" applyFont="1" applyBorder="1"/>
    <xf numFmtId="0" fontId="28" fillId="0" borderId="17" xfId="0" applyFont="1" applyBorder="1" applyAlignment="1">
      <alignment vertical="center"/>
    </xf>
    <xf numFmtId="0" fontId="24" fillId="0" borderId="18" xfId="0" applyFont="1" applyBorder="1"/>
    <xf numFmtId="0" fontId="23" fillId="0" borderId="0" xfId="0" applyFont="1" applyAlignment="1">
      <alignment vertical="center"/>
    </xf>
    <xf numFmtId="0" fontId="23" fillId="0" borderId="19" xfId="0" applyFont="1" applyBorder="1" applyAlignment="1">
      <alignment vertical="center"/>
    </xf>
    <xf numFmtId="0" fontId="25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1" fillId="0" borderId="4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21" fillId="0" borderId="24" xfId="0" applyFont="1" applyBorder="1" applyAlignment="1" applyProtection="1">
      <alignment horizontal="left" vertical="center" wrapText="1" indent="1"/>
      <protection locked="0"/>
    </xf>
    <xf numFmtId="0" fontId="21" fillId="0" borderId="25" xfId="0" applyFont="1" applyBorder="1" applyAlignment="1" applyProtection="1">
      <alignment horizontal="left" vertical="center" wrapText="1" inden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29" fillId="0" borderId="2" xfId="0" applyNumberFormat="1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left" vertical="center" wrapText="1" indent="1"/>
    </xf>
    <xf numFmtId="49" fontId="6" fillId="0" borderId="1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/>
    </xf>
    <xf numFmtId="49" fontId="21" fillId="0" borderId="3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1" xfId="0" applyFont="1" applyBorder="1" applyAlignment="1" applyProtection="1">
      <alignment horizontal="center"/>
      <protection locked="0"/>
    </xf>
    <xf numFmtId="0" fontId="30" fillId="0" borderId="26" xfId="0" applyFont="1" applyBorder="1" applyAlignment="1">
      <alignment horizontal="center"/>
    </xf>
    <xf numFmtId="0" fontId="31" fillId="0" borderId="27" xfId="0" applyFont="1" applyBorder="1" applyAlignment="1" applyProtection="1">
      <alignment horizontal="center" vertical="center"/>
      <protection hidden="1"/>
    </xf>
    <xf numFmtId="164" fontId="32" fillId="0" borderId="28" xfId="0" applyNumberFormat="1" applyFont="1" applyBorder="1" applyAlignment="1" applyProtection="1">
      <alignment horizontal="center" vertical="center"/>
      <protection hidden="1"/>
    </xf>
    <xf numFmtId="0" fontId="33" fillId="0" borderId="23" xfId="0" applyFont="1" applyBorder="1" applyAlignment="1" applyProtection="1">
      <alignment horizontal="center" vertical="center"/>
      <protection hidden="1"/>
    </xf>
    <xf numFmtId="0" fontId="33" fillId="0" borderId="26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vertical="center"/>
      <protection locked="0"/>
    </xf>
    <xf numFmtId="0" fontId="24" fillId="0" borderId="21" xfId="0" applyFont="1" applyBorder="1" applyAlignment="1" applyProtection="1">
      <alignment vertical="center"/>
      <protection locked="0"/>
    </xf>
    <xf numFmtId="164" fontId="32" fillId="0" borderId="14" xfId="0" applyNumberFormat="1" applyFont="1" applyBorder="1" applyAlignment="1" applyProtection="1">
      <alignment vertical="center"/>
      <protection hidden="1"/>
    </xf>
    <xf numFmtId="164" fontId="32" fillId="0" borderId="31" xfId="0" applyNumberFormat="1" applyFont="1" applyBorder="1" applyAlignment="1" applyProtection="1">
      <alignment vertical="center"/>
      <protection hidden="1"/>
    </xf>
    <xf numFmtId="0" fontId="24" fillId="0" borderId="21" xfId="0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/>
    </xf>
    <xf numFmtId="0" fontId="0" fillId="0" borderId="32" xfId="0" applyBorder="1"/>
    <xf numFmtId="0" fontId="19" fillId="0" borderId="32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21" fillId="0" borderId="36" xfId="0" applyFont="1" applyBorder="1" applyAlignment="1" applyProtection="1">
      <alignment horizontal="left"/>
      <protection hidden="1"/>
    </xf>
    <xf numFmtId="0" fontId="21" fillId="0" borderId="37" xfId="0" applyFont="1" applyBorder="1" applyAlignment="1" applyProtection="1">
      <alignment horizontal="center"/>
      <protection hidden="1"/>
    </xf>
    <xf numFmtId="0" fontId="21" fillId="0" borderId="37" xfId="0" applyFont="1" applyBorder="1" applyAlignment="1" applyProtection="1">
      <alignment horizontal="left"/>
      <protection hidden="1"/>
    </xf>
    <xf numFmtId="0" fontId="21" fillId="3" borderId="38" xfId="0" applyFont="1" applyFill="1" applyBorder="1" applyAlignment="1" applyProtection="1">
      <alignment horizontal="center" vertical="center"/>
      <protection locked="0"/>
    </xf>
    <xf numFmtId="0" fontId="21" fillId="0" borderId="39" xfId="0" applyFont="1" applyBorder="1" applyAlignment="1" applyProtection="1">
      <alignment horizontal="left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left"/>
      <protection hidden="1"/>
    </xf>
    <xf numFmtId="0" fontId="21" fillId="3" borderId="35" xfId="0" applyFont="1" applyFill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left"/>
      <protection hidden="1"/>
    </xf>
    <xf numFmtId="0" fontId="21" fillId="0" borderId="42" xfId="0" applyFont="1" applyBorder="1" applyAlignment="1" applyProtection="1">
      <alignment horizontal="center"/>
      <protection hidden="1"/>
    </xf>
    <xf numFmtId="0" fontId="21" fillId="0" borderId="42" xfId="0" applyFont="1" applyBorder="1" applyAlignment="1" applyProtection="1">
      <alignment horizontal="left"/>
      <protection hidden="1"/>
    </xf>
    <xf numFmtId="0" fontId="21" fillId="3" borderId="33" xfId="0" applyFont="1" applyFill="1" applyBorder="1" applyAlignment="1" applyProtection="1">
      <alignment horizontal="center" vertical="center"/>
      <protection locked="0"/>
    </xf>
    <xf numFmtId="1" fontId="21" fillId="0" borderId="43" xfId="0" applyNumberFormat="1" applyFont="1" applyBorder="1" applyAlignment="1" applyProtection="1">
      <alignment horizontal="center"/>
      <protection hidden="1"/>
    </xf>
    <xf numFmtId="1" fontId="21" fillId="0" borderId="44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 applyProtection="1">
      <alignment horizontal="center"/>
      <protection hidden="1"/>
    </xf>
    <xf numFmtId="0" fontId="21" fillId="0" borderId="44" xfId="0" applyFont="1" applyBorder="1" applyAlignment="1" applyProtection="1">
      <alignment horizontal="center"/>
      <protection hidden="1"/>
    </xf>
    <xf numFmtId="49" fontId="21" fillId="0" borderId="43" xfId="0" applyNumberFormat="1" applyFont="1" applyBorder="1" applyAlignment="1" applyProtection="1">
      <alignment horizontal="center"/>
      <protection hidden="1"/>
    </xf>
    <xf numFmtId="49" fontId="21" fillId="0" borderId="44" xfId="0" applyNumberFormat="1" applyFont="1" applyBorder="1" applyAlignment="1" applyProtection="1">
      <alignment horizontal="center"/>
      <protection hidden="1"/>
    </xf>
    <xf numFmtId="49" fontId="21" fillId="0" borderId="45" xfId="0" applyNumberFormat="1" applyFont="1" applyBorder="1" applyAlignment="1" applyProtection="1">
      <alignment horizontal="center"/>
      <protection hidden="1"/>
    </xf>
    <xf numFmtId="0" fontId="3" fillId="2" borderId="64" xfId="0" applyFont="1" applyFill="1" applyBorder="1" applyAlignment="1">
      <alignment horizontal="center" vertical="center"/>
    </xf>
    <xf numFmtId="0" fontId="3" fillId="3" borderId="64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37" fillId="0" borderId="0" xfId="0" applyFont="1"/>
    <xf numFmtId="49" fontId="22" fillId="0" borderId="3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21" fillId="0" borderId="3" xfId="0" applyFont="1" applyBorder="1" applyAlignment="1" applyProtection="1">
      <alignment horizontal="center" vertical="center"/>
      <protection hidden="1"/>
    </xf>
    <xf numFmtId="49" fontId="38" fillId="0" borderId="3" xfId="0" applyNumberFormat="1" applyFont="1" applyBorder="1" applyAlignment="1">
      <alignment horizontal="center" vertical="center" wrapText="1"/>
    </xf>
    <xf numFmtId="1" fontId="38" fillId="0" borderId="3" xfId="0" applyNumberFormat="1" applyFont="1" applyBorder="1" applyAlignment="1">
      <alignment horizontal="center" vertical="center" wrapText="1"/>
    </xf>
    <xf numFmtId="0" fontId="3" fillId="2" borderId="64" xfId="0" applyFont="1" applyFill="1" applyBorder="1" applyAlignment="1">
      <alignment vertical="center"/>
    </xf>
    <xf numFmtId="0" fontId="38" fillId="0" borderId="3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21" fillId="0" borderId="73" xfId="0" applyFont="1" applyBorder="1" applyAlignment="1" applyProtection="1">
      <alignment horizontal="center"/>
      <protection hidden="1"/>
    </xf>
    <xf numFmtId="0" fontId="21" fillId="0" borderId="74" xfId="0" applyFont="1" applyBorder="1" applyAlignment="1" applyProtection="1">
      <alignment horizontal="center"/>
      <protection hidden="1"/>
    </xf>
    <xf numFmtId="0" fontId="21" fillId="0" borderId="73" xfId="0" applyFont="1" applyBorder="1" applyAlignment="1" applyProtection="1">
      <alignment horizontal="left"/>
      <protection hidden="1"/>
    </xf>
    <xf numFmtId="0" fontId="21" fillId="0" borderId="74" xfId="0" applyFont="1" applyBorder="1" applyAlignment="1" applyProtection="1">
      <alignment horizontal="left"/>
      <protection hidden="1"/>
    </xf>
    <xf numFmtId="0" fontId="21" fillId="0" borderId="75" xfId="0" applyFont="1" applyBorder="1" applyAlignment="1" applyProtection="1">
      <alignment horizontal="left"/>
      <protection hidden="1"/>
    </xf>
    <xf numFmtId="0" fontId="23" fillId="0" borderId="46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5" fillId="0" borderId="5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4" fillId="0" borderId="46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4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0" borderId="64" xfId="0" applyFont="1" applyBorder="1" applyAlignment="1" applyProtection="1">
      <alignment horizontal="left" vertical="center"/>
      <protection locked="0"/>
    </xf>
    <xf numFmtId="0" fontId="34" fillId="0" borderId="67" xfId="0" applyFont="1" applyBorder="1" applyAlignment="1" applyProtection="1">
      <alignment horizontal="left" vertical="center"/>
      <protection locked="0"/>
    </xf>
    <xf numFmtId="0" fontId="34" fillId="0" borderId="60" xfId="0" applyFont="1" applyBorder="1" applyAlignment="1" applyProtection="1">
      <alignment horizontal="left" vertical="center"/>
      <protection locked="0"/>
    </xf>
    <xf numFmtId="0" fontId="34" fillId="0" borderId="52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/>
    </xf>
    <xf numFmtId="0" fontId="23" fillId="0" borderId="69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33" fillId="0" borderId="65" xfId="0" applyFont="1" applyBorder="1" applyAlignment="1" applyProtection="1">
      <alignment horizontal="center" vertical="center"/>
      <protection hidden="1"/>
    </xf>
    <xf numFmtId="0" fontId="33" fillId="0" borderId="66" xfId="0" applyFont="1" applyBorder="1" applyAlignment="1" applyProtection="1">
      <alignment horizontal="center" vertical="center"/>
      <protection hidden="1"/>
    </xf>
    <xf numFmtId="0" fontId="33" fillId="0" borderId="72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6" fillId="0" borderId="61" xfId="0" applyFont="1" applyBorder="1" applyAlignment="1">
      <alignment horizontal="left" vertical="center"/>
    </xf>
    <xf numFmtId="0" fontId="25" fillId="0" borderId="62" xfId="0" applyFont="1" applyBorder="1" applyAlignment="1">
      <alignment horizontal="right" vertical="center"/>
    </xf>
    <xf numFmtId="0" fontId="25" fillId="0" borderId="63" xfId="0" applyFont="1" applyBorder="1" applyAlignment="1">
      <alignment horizontal="right" vertical="center"/>
    </xf>
    <xf numFmtId="0" fontId="25" fillId="0" borderId="31" xfId="0" applyFont="1" applyBorder="1" applyAlignment="1">
      <alignment horizontal="right" vertical="center"/>
    </xf>
    <xf numFmtId="0" fontId="24" fillId="0" borderId="63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49" fontId="3" fillId="2" borderId="46" xfId="0" applyNumberFormat="1" applyFont="1" applyFill="1" applyBorder="1" applyAlignment="1">
      <alignment horizontal="center" vertical="center"/>
    </xf>
    <xf numFmtId="49" fontId="3" fillId="2" borderId="64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16" fillId="0" borderId="46" xfId="0" applyFont="1" applyBorder="1" applyAlignment="1">
      <alignment horizontal="center" vertical="top"/>
    </xf>
    <xf numFmtId="0" fontId="16" fillId="0" borderId="64" xfId="0" applyFont="1" applyBorder="1" applyAlignment="1">
      <alignment horizontal="center" vertical="top"/>
    </xf>
    <xf numFmtId="0" fontId="16" fillId="0" borderId="24" xfId="0" applyFont="1" applyBorder="1" applyAlignment="1">
      <alignment horizontal="center" vertical="top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64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>
      <alignment horizontal="right" vertical="center"/>
    </xf>
    <xf numFmtId="0" fontId="10" fillId="2" borderId="64" xfId="0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17" fillId="4" borderId="36" xfId="0" applyFont="1" applyFill="1" applyBorder="1" applyAlignment="1" applyProtection="1">
      <alignment horizontal="center" vertical="center"/>
      <protection locked="0"/>
    </xf>
    <xf numFmtId="0" fontId="17" fillId="4" borderId="37" xfId="0" applyFont="1" applyFill="1" applyBorder="1" applyAlignment="1" applyProtection="1">
      <alignment horizontal="center" vertical="center"/>
      <protection locked="0"/>
    </xf>
    <xf numFmtId="0" fontId="17" fillId="4" borderId="43" xfId="0" applyFont="1" applyFill="1" applyBorder="1" applyAlignment="1" applyProtection="1">
      <alignment horizontal="center" vertical="center"/>
      <protection locked="0"/>
    </xf>
    <xf numFmtId="0" fontId="24" fillId="5" borderId="52" xfId="0" applyFont="1" applyFill="1" applyBorder="1" applyAlignment="1" applyProtection="1">
      <alignment horizontal="center" vertical="center"/>
      <protection locked="0"/>
    </xf>
    <xf numFmtId="0" fontId="24" fillId="5" borderId="53" xfId="0" applyFont="1" applyFill="1" applyBorder="1" applyAlignment="1" applyProtection="1">
      <alignment horizontal="center" vertical="center"/>
      <protection locked="0"/>
    </xf>
    <xf numFmtId="0" fontId="24" fillId="5" borderId="54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right" vertical="center"/>
    </xf>
    <xf numFmtId="0" fontId="24" fillId="5" borderId="55" xfId="0" applyFont="1" applyFill="1" applyBorder="1" applyAlignment="1" applyProtection="1">
      <alignment horizontal="left" vertical="center"/>
      <protection locked="0"/>
    </xf>
    <xf numFmtId="0" fontId="24" fillId="5" borderId="56" xfId="0" applyFont="1" applyFill="1" applyBorder="1" applyAlignment="1" applyProtection="1">
      <alignment horizontal="left" vertical="center"/>
      <protection locked="0"/>
    </xf>
    <xf numFmtId="0" fontId="24" fillId="5" borderId="57" xfId="0" applyFont="1" applyFill="1" applyBorder="1" applyAlignment="1" applyProtection="1">
      <alignment horizontal="left" vertical="center"/>
      <protection locked="0"/>
    </xf>
    <xf numFmtId="0" fontId="27" fillId="5" borderId="39" xfId="0" applyFont="1" applyFill="1" applyBorder="1" applyAlignment="1">
      <alignment horizontal="right" vertical="center"/>
    </xf>
    <xf numFmtId="0" fontId="28" fillId="5" borderId="67" xfId="0" applyFont="1" applyFill="1" applyBorder="1" applyAlignment="1">
      <alignment horizontal="center" vertical="center"/>
    </xf>
    <xf numFmtId="0" fontId="28" fillId="5" borderId="60" xfId="0" applyFont="1" applyFill="1" applyBorder="1" applyAlignment="1">
      <alignment horizontal="center" vertical="center"/>
    </xf>
    <xf numFmtId="0" fontId="28" fillId="5" borderId="20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right" vertical="center"/>
    </xf>
    <xf numFmtId="0" fontId="21" fillId="5" borderId="68" xfId="0" applyFont="1" applyFill="1" applyBorder="1" applyAlignment="1" applyProtection="1">
      <alignment horizontal="left" vertical="center"/>
      <protection locked="0"/>
    </xf>
    <xf numFmtId="0" fontId="21" fillId="5" borderId="69" xfId="0" applyFont="1" applyFill="1" applyBorder="1" applyAlignment="1" applyProtection="1">
      <alignment horizontal="left" vertical="center"/>
      <protection locked="0"/>
    </xf>
    <xf numFmtId="0" fontId="21" fillId="5" borderId="9" xfId="0" applyFont="1" applyFill="1" applyBorder="1" applyAlignment="1" applyProtection="1">
      <alignment horizontal="left" vertical="center"/>
      <protection locked="0"/>
    </xf>
    <xf numFmtId="0" fontId="3" fillId="5" borderId="0" xfId="0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right" vertical="center"/>
    </xf>
    <xf numFmtId="0" fontId="17" fillId="4" borderId="50" xfId="0" applyFont="1" applyFill="1" applyBorder="1" applyAlignment="1">
      <alignment horizontal="right" vertical="center"/>
    </xf>
    <xf numFmtId="0" fontId="17" fillId="4" borderId="51" xfId="0" applyFont="1" applyFill="1" applyBorder="1" applyAlignment="1">
      <alignment horizontal="right" vertical="center"/>
    </xf>
    <xf numFmtId="0" fontId="38" fillId="5" borderId="5" xfId="0" applyFont="1" applyFill="1" applyBorder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40A8-E4A2-4B2F-8232-045076E763B3}">
  <sheetPr codeName="Tabelle1"/>
  <dimension ref="A1:B9"/>
  <sheetViews>
    <sheetView workbookViewId="0">
      <selection activeCell="D11" sqref="D11"/>
    </sheetView>
  </sheetViews>
  <sheetFormatPr baseColWidth="10" defaultRowHeight="15" x14ac:dyDescent="0.2"/>
  <sheetData>
    <row r="1" spans="1:2" x14ac:dyDescent="0.2">
      <c r="A1" t="s">
        <v>69</v>
      </c>
      <c r="B1" t="s">
        <v>24</v>
      </c>
    </row>
    <row r="2" spans="1:2" x14ac:dyDescent="0.2">
      <c r="A2" s="113" t="s">
        <v>70</v>
      </c>
    </row>
    <row r="3" spans="1:2" x14ac:dyDescent="0.2">
      <c r="A3" s="114" t="s">
        <v>71</v>
      </c>
      <c r="B3" t="s">
        <v>75</v>
      </c>
    </row>
    <row r="4" spans="1:2" x14ac:dyDescent="0.2">
      <c r="A4" s="114" t="s">
        <v>38</v>
      </c>
      <c r="B4" t="s">
        <v>76</v>
      </c>
    </row>
    <row r="5" spans="1:2" x14ac:dyDescent="0.2">
      <c r="A5" s="114" t="s">
        <v>39</v>
      </c>
      <c r="B5" t="s">
        <v>77</v>
      </c>
    </row>
    <row r="6" spans="1:2" x14ac:dyDescent="0.2">
      <c r="A6" s="114" t="s">
        <v>40</v>
      </c>
      <c r="B6" t="s">
        <v>78</v>
      </c>
    </row>
    <row r="7" spans="1:2" x14ac:dyDescent="0.2">
      <c r="A7" s="114" t="s">
        <v>41</v>
      </c>
      <c r="B7" t="s">
        <v>79</v>
      </c>
    </row>
    <row r="8" spans="1:2" x14ac:dyDescent="0.2">
      <c r="A8" s="114" t="s">
        <v>42</v>
      </c>
      <c r="B8" t="s">
        <v>80</v>
      </c>
    </row>
    <row r="9" spans="1:2" x14ac:dyDescent="0.2">
      <c r="A9" s="114" t="s">
        <v>43</v>
      </c>
      <c r="B9" t="s">
        <v>81</v>
      </c>
    </row>
  </sheetData>
  <sheetProtection algorithmName="SHA-512" hashValue="5EEjZbu/qiF847LXsmdZmykNYJDzYV6tAfrgiBcBWPdU/o8vpri+P8VR7wOH/7HFySKNPXaff/hzj1FYHM1Zdg==" saltValue="BToJ/n8VUZBUDAyW4ETPIg==" spinCount="100000" sheet="1" objects="1" scenarios="1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>
    <tabColor rgb="FFFF0000"/>
  </sheetPr>
  <dimension ref="A1:H32"/>
  <sheetViews>
    <sheetView showGridLines="0" topLeftCell="A2" workbookViewId="0">
      <selection activeCell="B2" sqref="B2:C2"/>
    </sheetView>
  </sheetViews>
  <sheetFormatPr baseColWidth="10" defaultRowHeight="15" x14ac:dyDescent="0.2"/>
  <cols>
    <col min="1" max="1" width="7.83203125" customWidth="1"/>
    <col min="2" max="2" width="18.83203125" customWidth="1"/>
    <col min="3" max="3" width="18.6640625" customWidth="1"/>
    <col min="4" max="4" width="9" customWidth="1"/>
    <col min="5" max="5" width="9.33203125" customWidth="1"/>
  </cols>
  <sheetData>
    <row r="1" spans="1:8" ht="20" customHeight="1" x14ac:dyDescent="0.2">
      <c r="A1" s="185" t="str">
        <f>'WK 06_Vierkampf'!A1:B1</f>
        <v xml:space="preserve">Iller Donau Cup </v>
      </c>
      <c r="B1" s="186"/>
      <c r="C1" s="186" t="s">
        <v>32</v>
      </c>
      <c r="D1" s="186"/>
      <c r="E1" s="186" t="str">
        <f>Deckblatt!$A$2</f>
        <v>VK männl./17.05.2025/Vöhringen</v>
      </c>
      <c r="F1" s="186"/>
      <c r="G1" s="186"/>
      <c r="H1" s="187"/>
    </row>
    <row r="2" spans="1:8" ht="20" customHeight="1" x14ac:dyDescent="0.2">
      <c r="A2" s="16" t="s">
        <v>23</v>
      </c>
      <c r="B2" s="188">
        <f>Deckblatt!D8</f>
        <v>0</v>
      </c>
      <c r="C2" s="189"/>
      <c r="D2" s="105" t="s">
        <v>73</v>
      </c>
      <c r="E2" s="190" t="s">
        <v>59</v>
      </c>
      <c r="F2" s="191"/>
      <c r="G2" s="192"/>
      <c r="H2" s="116" t="s">
        <v>43</v>
      </c>
    </row>
    <row r="3" spans="1:8" ht="27.75" customHeight="1" x14ac:dyDescent="0.2">
      <c r="A3" s="17" t="s">
        <v>8</v>
      </c>
      <c r="B3" s="179"/>
      <c r="C3" s="180"/>
      <c r="D3" s="181"/>
      <c r="E3" s="182" t="s">
        <v>24</v>
      </c>
      <c r="F3" s="183"/>
      <c r="G3" s="184"/>
      <c r="H3" s="115" t="str">
        <f>VLOOKUP(H2,Dropdownliste!A3:B9,2,0)</f>
        <v>2007 u. älter</v>
      </c>
    </row>
    <row r="4" spans="1:8" ht="30" customHeight="1" x14ac:dyDescent="0.2">
      <c r="A4" s="5"/>
      <c r="B4" s="14" t="s">
        <v>0</v>
      </c>
      <c r="C4" s="15" t="s">
        <v>1</v>
      </c>
      <c r="D4" s="6" t="s">
        <v>5</v>
      </c>
      <c r="E4" s="6" t="s">
        <v>25</v>
      </c>
      <c r="F4" s="4" t="s">
        <v>2</v>
      </c>
      <c r="G4" s="4" t="s">
        <v>3</v>
      </c>
      <c r="H4" s="4" t="s">
        <v>4</v>
      </c>
    </row>
    <row r="5" spans="1:8" ht="28" customHeight="1" x14ac:dyDescent="0.2">
      <c r="A5" s="10">
        <v>1</v>
      </c>
      <c r="B5" s="49"/>
      <c r="C5" s="50"/>
      <c r="D5" s="53"/>
      <c r="E5" s="1"/>
      <c r="F5" s="1"/>
      <c r="G5" s="1"/>
      <c r="H5" s="1"/>
    </row>
    <row r="6" spans="1:8" ht="28" customHeight="1" x14ac:dyDescent="0.2">
      <c r="A6" s="10">
        <v>2</v>
      </c>
      <c r="B6" s="49"/>
      <c r="C6" s="50"/>
      <c r="D6" s="53"/>
      <c r="E6" s="1"/>
      <c r="F6" s="1"/>
      <c r="G6" s="1"/>
      <c r="H6" s="1"/>
    </row>
    <row r="7" spans="1:8" ht="28" customHeight="1" x14ac:dyDescent="0.2">
      <c r="A7" s="10">
        <v>3</v>
      </c>
      <c r="B7" s="49"/>
      <c r="C7" s="50"/>
      <c r="D7" s="53"/>
      <c r="E7" s="1"/>
      <c r="F7" s="1"/>
      <c r="G7" s="1"/>
      <c r="H7" s="1"/>
    </row>
    <row r="8" spans="1:8" ht="28" customHeight="1" x14ac:dyDescent="0.2">
      <c r="A8" s="12">
        <v>4</v>
      </c>
      <c r="B8" s="51"/>
      <c r="C8" s="19"/>
      <c r="D8" s="54"/>
      <c r="E8" s="13"/>
      <c r="F8" s="13"/>
      <c r="G8" s="13"/>
      <c r="H8" s="13"/>
    </row>
    <row r="9" spans="1:8" ht="28" customHeight="1" x14ac:dyDescent="0.2">
      <c r="A9" s="12">
        <v>5</v>
      </c>
      <c r="B9" s="51"/>
      <c r="C9" s="19"/>
      <c r="D9" s="54"/>
      <c r="E9" s="13"/>
      <c r="F9" s="13"/>
      <c r="G9" s="13"/>
      <c r="H9" s="13"/>
    </row>
    <row r="10" spans="1:8" ht="28" customHeight="1" x14ac:dyDescent="0.2">
      <c r="A10" s="12">
        <v>6</v>
      </c>
      <c r="B10" s="51"/>
      <c r="C10" s="19"/>
      <c r="D10" s="54"/>
      <c r="E10" s="13"/>
      <c r="F10" s="13"/>
      <c r="G10" s="13"/>
      <c r="H10" s="13"/>
    </row>
    <row r="11" spans="1:8" ht="60.75" customHeight="1" x14ac:dyDescent="0.2"/>
    <row r="12" spans="1:8" ht="20" customHeight="1" x14ac:dyDescent="0.2">
      <c r="A12" s="185" t="str">
        <f>A1</f>
        <v xml:space="preserve">Iller Donau Cup </v>
      </c>
      <c r="B12" s="186"/>
      <c r="C12" s="186" t="s">
        <v>32</v>
      </c>
      <c r="D12" s="186"/>
      <c r="E12" s="186" t="str">
        <f>Deckblatt!$A$2</f>
        <v>VK männl./17.05.2025/Vöhringen</v>
      </c>
      <c r="F12" s="186"/>
      <c r="G12" s="186"/>
      <c r="H12" s="187"/>
    </row>
    <row r="13" spans="1:8" ht="20" customHeight="1" x14ac:dyDescent="0.2">
      <c r="A13" s="16" t="s">
        <v>23</v>
      </c>
      <c r="B13" s="193">
        <f>B2</f>
        <v>0</v>
      </c>
      <c r="C13" s="194"/>
      <c r="D13" s="104" t="str">
        <f>D2</f>
        <v>VII</v>
      </c>
      <c r="E13" s="190" t="s">
        <v>59</v>
      </c>
      <c r="F13" s="191"/>
      <c r="G13" s="192"/>
      <c r="H13" s="117" t="str">
        <f>H2</f>
        <v>01</v>
      </c>
    </row>
    <row r="14" spans="1:8" ht="20" customHeight="1" x14ac:dyDescent="0.2">
      <c r="A14" s="17" t="s">
        <v>8</v>
      </c>
      <c r="B14" s="179"/>
      <c r="C14" s="180"/>
      <c r="D14" s="181"/>
      <c r="E14" s="182" t="s">
        <v>24</v>
      </c>
      <c r="F14" s="183"/>
      <c r="G14" s="184"/>
      <c r="H14" s="111" t="str">
        <f>H3</f>
        <v>2007 u. älter</v>
      </c>
    </row>
    <row r="15" spans="1:8" ht="30" customHeight="1" x14ac:dyDescent="0.2">
      <c r="A15" s="5"/>
      <c r="B15" s="14" t="s">
        <v>0</v>
      </c>
      <c r="C15" s="15" t="s">
        <v>1</v>
      </c>
      <c r="D15" s="6" t="s">
        <v>5</v>
      </c>
      <c r="E15" s="6" t="s">
        <v>25</v>
      </c>
      <c r="F15" s="4" t="s">
        <v>2</v>
      </c>
      <c r="G15" s="4" t="s">
        <v>3</v>
      </c>
      <c r="H15" s="4" t="s">
        <v>4</v>
      </c>
    </row>
    <row r="16" spans="1:8" ht="28" customHeight="1" x14ac:dyDescent="0.2">
      <c r="A16" s="10">
        <v>1</v>
      </c>
      <c r="B16" s="56">
        <f t="shared" ref="B16:D19" si="0">B5</f>
        <v>0</v>
      </c>
      <c r="C16" s="56">
        <f t="shared" si="0"/>
        <v>0</v>
      </c>
      <c r="D16" s="57">
        <f t="shared" si="0"/>
        <v>0</v>
      </c>
      <c r="E16" s="1"/>
      <c r="F16" s="1"/>
      <c r="G16" s="1"/>
      <c r="H16" s="1"/>
    </row>
    <row r="17" spans="1:8" ht="28" customHeight="1" x14ac:dyDescent="0.2">
      <c r="A17" s="10">
        <v>2</v>
      </c>
      <c r="B17" s="56">
        <f t="shared" si="0"/>
        <v>0</v>
      </c>
      <c r="C17" s="56">
        <f t="shared" si="0"/>
        <v>0</v>
      </c>
      <c r="D17" s="57">
        <f t="shared" si="0"/>
        <v>0</v>
      </c>
      <c r="E17" s="1"/>
      <c r="F17" s="1"/>
      <c r="G17" s="1"/>
      <c r="H17" s="1"/>
    </row>
    <row r="18" spans="1:8" ht="28" customHeight="1" x14ac:dyDescent="0.2">
      <c r="A18" s="10">
        <v>3</v>
      </c>
      <c r="B18" s="56">
        <f t="shared" si="0"/>
        <v>0</v>
      </c>
      <c r="C18" s="56">
        <f t="shared" si="0"/>
        <v>0</v>
      </c>
      <c r="D18" s="57">
        <f t="shared" si="0"/>
        <v>0</v>
      </c>
      <c r="E18" s="1"/>
      <c r="F18" s="1"/>
      <c r="G18" s="1"/>
      <c r="H18" s="1"/>
    </row>
    <row r="19" spans="1:8" ht="28" customHeight="1" x14ac:dyDescent="0.2">
      <c r="A19" s="12">
        <v>4</v>
      </c>
      <c r="B19" s="56">
        <f t="shared" si="0"/>
        <v>0</v>
      </c>
      <c r="C19" s="56">
        <f t="shared" si="0"/>
        <v>0</v>
      </c>
      <c r="D19" s="57">
        <f t="shared" si="0"/>
        <v>0</v>
      </c>
      <c r="E19" s="13"/>
      <c r="F19" s="13"/>
      <c r="G19" s="13"/>
      <c r="H19" s="13"/>
    </row>
    <row r="20" spans="1:8" ht="28" customHeight="1" x14ac:dyDescent="0.2">
      <c r="A20" s="12">
        <v>5</v>
      </c>
      <c r="B20" s="56">
        <f t="shared" ref="B20:D20" si="1">B9</f>
        <v>0</v>
      </c>
      <c r="C20" s="56">
        <f t="shared" si="1"/>
        <v>0</v>
      </c>
      <c r="D20" s="57">
        <f t="shared" si="1"/>
        <v>0</v>
      </c>
      <c r="E20" s="13"/>
      <c r="F20" s="13"/>
      <c r="G20" s="13"/>
      <c r="H20" s="13"/>
    </row>
    <row r="21" spans="1:8" ht="28" customHeight="1" x14ac:dyDescent="0.2">
      <c r="A21" s="12">
        <v>6</v>
      </c>
      <c r="B21" s="56">
        <f t="shared" ref="B21:D21" si="2">B10</f>
        <v>0</v>
      </c>
      <c r="C21" s="56">
        <f t="shared" si="2"/>
        <v>0</v>
      </c>
      <c r="D21" s="57">
        <f t="shared" si="2"/>
        <v>0</v>
      </c>
      <c r="E21" s="13"/>
      <c r="F21" s="13"/>
      <c r="G21" s="13"/>
      <c r="H21" s="13"/>
    </row>
    <row r="22" spans="1:8" ht="60.75" customHeight="1" x14ac:dyDescent="0.2"/>
    <row r="23" spans="1:8" ht="20" customHeight="1" x14ac:dyDescent="0.2">
      <c r="A23" s="185" t="str">
        <f>A12</f>
        <v xml:space="preserve">Iller Donau Cup </v>
      </c>
      <c r="B23" s="186"/>
      <c r="C23" s="186" t="s">
        <v>32</v>
      </c>
      <c r="D23" s="186"/>
      <c r="E23" s="186" t="str">
        <f>Deckblatt!$A$2</f>
        <v>VK männl./17.05.2025/Vöhringen</v>
      </c>
      <c r="F23" s="186"/>
      <c r="G23" s="186"/>
      <c r="H23" s="187"/>
    </row>
    <row r="24" spans="1:8" ht="20" customHeight="1" x14ac:dyDescent="0.2">
      <c r="A24" s="16" t="s">
        <v>23</v>
      </c>
      <c r="B24" s="193">
        <f>B13</f>
        <v>0</v>
      </c>
      <c r="C24" s="194"/>
      <c r="D24" s="104" t="str">
        <f>D13</f>
        <v>VII</v>
      </c>
      <c r="E24" s="190" t="s">
        <v>59</v>
      </c>
      <c r="F24" s="191"/>
      <c r="G24" s="192"/>
      <c r="H24" s="117" t="str">
        <f>H2</f>
        <v>01</v>
      </c>
    </row>
    <row r="25" spans="1:8" ht="20" customHeight="1" x14ac:dyDescent="0.2">
      <c r="A25" s="17" t="s">
        <v>8</v>
      </c>
      <c r="B25" s="179" t="s">
        <v>26</v>
      </c>
      <c r="C25" s="180"/>
      <c r="D25" s="181"/>
      <c r="E25" s="182" t="s">
        <v>24</v>
      </c>
      <c r="F25" s="183"/>
      <c r="G25" s="184"/>
      <c r="H25" s="112" t="str">
        <f>H14</f>
        <v>2007 u. älter</v>
      </c>
    </row>
    <row r="26" spans="1:8" ht="30" customHeight="1" x14ac:dyDescent="0.2">
      <c r="A26" s="5"/>
      <c r="B26" s="14" t="s">
        <v>0</v>
      </c>
      <c r="C26" s="15" t="s">
        <v>1</v>
      </c>
      <c r="D26" s="6" t="s">
        <v>5</v>
      </c>
      <c r="E26" s="6" t="s">
        <v>25</v>
      </c>
      <c r="F26" s="4" t="s">
        <v>2</v>
      </c>
      <c r="G26" s="4" t="s">
        <v>3</v>
      </c>
      <c r="H26" s="4" t="s">
        <v>4</v>
      </c>
    </row>
    <row r="27" spans="1:8" ht="28" customHeight="1" x14ac:dyDescent="0.2">
      <c r="A27" s="10">
        <v>1</v>
      </c>
      <c r="B27" s="56">
        <f t="shared" ref="B27:D30" si="3">B16</f>
        <v>0</v>
      </c>
      <c r="C27" s="56">
        <f t="shared" si="3"/>
        <v>0</v>
      </c>
      <c r="D27" s="57">
        <f t="shared" si="3"/>
        <v>0</v>
      </c>
      <c r="E27" s="1"/>
      <c r="F27" s="1"/>
      <c r="G27" s="1"/>
      <c r="H27" s="1"/>
    </row>
    <row r="28" spans="1:8" ht="28" customHeight="1" x14ac:dyDescent="0.2">
      <c r="A28" s="10">
        <v>2</v>
      </c>
      <c r="B28" s="56">
        <f t="shared" si="3"/>
        <v>0</v>
      </c>
      <c r="C28" s="56">
        <f t="shared" si="3"/>
        <v>0</v>
      </c>
      <c r="D28" s="57">
        <f t="shared" si="3"/>
        <v>0</v>
      </c>
      <c r="E28" s="1"/>
      <c r="F28" s="1"/>
      <c r="G28" s="1"/>
      <c r="H28" s="1"/>
    </row>
    <row r="29" spans="1:8" ht="28" customHeight="1" x14ac:dyDescent="0.2">
      <c r="A29" s="10">
        <v>3</v>
      </c>
      <c r="B29" s="56">
        <f t="shared" si="3"/>
        <v>0</v>
      </c>
      <c r="C29" s="56">
        <f t="shared" si="3"/>
        <v>0</v>
      </c>
      <c r="D29" s="57">
        <f t="shared" si="3"/>
        <v>0</v>
      </c>
      <c r="E29" s="1"/>
      <c r="F29" s="1"/>
      <c r="G29" s="1"/>
      <c r="H29" s="1"/>
    </row>
    <row r="30" spans="1:8" ht="28" customHeight="1" x14ac:dyDescent="0.2">
      <c r="A30" s="12">
        <v>4</v>
      </c>
      <c r="B30" s="56">
        <f t="shared" si="3"/>
        <v>0</v>
      </c>
      <c r="C30" s="56">
        <f t="shared" si="3"/>
        <v>0</v>
      </c>
      <c r="D30" s="57">
        <f t="shared" si="3"/>
        <v>0</v>
      </c>
      <c r="E30" s="13"/>
      <c r="F30" s="13"/>
      <c r="G30" s="13"/>
      <c r="H30" s="13"/>
    </row>
    <row r="31" spans="1:8" ht="28" customHeight="1" x14ac:dyDescent="0.2">
      <c r="A31" s="12">
        <v>5</v>
      </c>
      <c r="B31" s="56">
        <f t="shared" ref="B31:D31" si="4">B20</f>
        <v>0</v>
      </c>
      <c r="C31" s="56">
        <f t="shared" si="4"/>
        <v>0</v>
      </c>
      <c r="D31" s="57">
        <f t="shared" si="4"/>
        <v>0</v>
      </c>
      <c r="E31" s="13"/>
      <c r="F31" s="13"/>
      <c r="G31" s="13"/>
      <c r="H31" s="13"/>
    </row>
    <row r="32" spans="1:8" ht="28" customHeight="1" x14ac:dyDescent="0.2">
      <c r="A32" s="12">
        <v>6</v>
      </c>
      <c r="B32" s="56">
        <f t="shared" ref="B32:D32" si="5">B21</f>
        <v>0</v>
      </c>
      <c r="C32" s="56">
        <f t="shared" si="5"/>
        <v>0</v>
      </c>
      <c r="D32" s="57">
        <f t="shared" si="5"/>
        <v>0</v>
      </c>
      <c r="E32" s="13"/>
      <c r="F32" s="13"/>
      <c r="G32" s="13"/>
      <c r="H32" s="13"/>
    </row>
  </sheetData>
  <sheetProtection algorithmName="SHA-512" hashValue="w51Cz8XnlN6EqbKP0o0invJtVicj3QK4WtBVVHX3DAkJEGmVwn91PPygAZ3+W5yzXakXmnJ1yRiE+YnilDOFfw==" saltValue="weSX2W9dUaONF1Sj2cbh0w==" spinCount="100000" sheet="1" selectLockedCells="1"/>
  <mergeCells count="21">
    <mergeCell ref="E25:G25"/>
    <mergeCell ref="E24:G24"/>
    <mergeCell ref="A12:B12"/>
    <mergeCell ref="B25:D25"/>
    <mergeCell ref="E12:H12"/>
    <mergeCell ref="B24:C24"/>
    <mergeCell ref="A1:B1"/>
    <mergeCell ref="C1:D1"/>
    <mergeCell ref="E1:H1"/>
    <mergeCell ref="C12:D12"/>
    <mergeCell ref="A23:B23"/>
    <mergeCell ref="C23:D23"/>
    <mergeCell ref="E23:H23"/>
    <mergeCell ref="E13:G13"/>
    <mergeCell ref="B14:D14"/>
    <mergeCell ref="E14:G14"/>
    <mergeCell ref="E2:G2"/>
    <mergeCell ref="B3:D3"/>
    <mergeCell ref="E3:G3"/>
    <mergeCell ref="B2:C2"/>
    <mergeCell ref="B13:C13"/>
  </mergeCells>
  <pageMargins left="0.51181102362204722" right="0.11811023622047245" top="0.59055118110236227" bottom="0.39370078740157483" header="0.31496062992125984" footer="0.31496062992125984"/>
  <pageSetup paperSize="9" scale="95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E93C83-5FBE-47BF-9BA2-796A35D25367}">
          <x14:formula1>
            <xm:f>Dropdownliste!$A$2:$A$9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1"/>
  </sheetPr>
  <dimension ref="A1:N45"/>
  <sheetViews>
    <sheetView showGridLines="0" tabSelected="1" workbookViewId="0">
      <selection activeCell="B19" sqref="B19:C19"/>
    </sheetView>
  </sheetViews>
  <sheetFormatPr baseColWidth="10" defaultRowHeight="15" x14ac:dyDescent="0.2"/>
  <cols>
    <col min="1" max="1" width="7.1640625" customWidth="1"/>
    <col min="2" max="2" width="8.83203125" customWidth="1"/>
    <col min="3" max="3" width="10.5" customWidth="1"/>
    <col min="4" max="4" width="11" customWidth="1"/>
    <col min="5" max="5" width="14.5" customWidth="1"/>
    <col min="6" max="6" width="14.1640625" customWidth="1"/>
    <col min="7" max="7" width="7" customWidth="1"/>
    <col min="8" max="8" width="7.33203125" customWidth="1"/>
    <col min="9" max="9" width="12.83203125" customWidth="1"/>
    <col min="10" max="10" width="8" customWidth="1"/>
  </cols>
  <sheetData>
    <row r="1" spans="1:14" ht="24" customHeight="1" x14ac:dyDescent="0.2">
      <c r="A1" s="157" t="s">
        <v>67</v>
      </c>
      <c r="B1" s="157"/>
      <c r="C1" s="157"/>
      <c r="D1" s="157"/>
      <c r="E1" s="157"/>
      <c r="F1" s="157"/>
      <c r="G1" s="157"/>
      <c r="H1" s="157"/>
      <c r="I1" s="157"/>
      <c r="J1" s="7"/>
      <c r="K1" s="7"/>
      <c r="L1" s="7"/>
      <c r="M1" s="7"/>
      <c r="N1" s="7"/>
    </row>
    <row r="2" spans="1:14" ht="21.75" customHeight="1" x14ac:dyDescent="0.25">
      <c r="A2" s="158" t="s">
        <v>82</v>
      </c>
      <c r="B2" s="158"/>
      <c r="C2" s="158"/>
      <c r="D2" s="158"/>
      <c r="E2" s="158"/>
      <c r="F2" s="158"/>
      <c r="G2" s="158"/>
      <c r="H2" s="158"/>
      <c r="I2" s="158"/>
      <c r="J2" s="8"/>
      <c r="K2" s="8"/>
      <c r="L2" s="8"/>
      <c r="M2" s="8"/>
      <c r="N2" s="8"/>
    </row>
    <row r="3" spans="1:14" ht="18" customHeight="1" x14ac:dyDescent="0.25">
      <c r="A3" s="158" t="s">
        <v>19</v>
      </c>
      <c r="B3" s="158"/>
      <c r="C3" s="158"/>
      <c r="D3" s="158"/>
      <c r="E3" s="158"/>
      <c r="F3" s="158"/>
      <c r="G3" s="158"/>
      <c r="H3" s="158"/>
      <c r="I3" s="158"/>
      <c r="J3" s="8"/>
      <c r="K3" s="8"/>
      <c r="L3" s="8"/>
      <c r="M3" s="8"/>
      <c r="N3" s="8"/>
    </row>
    <row r="4" spans="1:14" ht="18" customHeight="1" x14ac:dyDescent="0.25">
      <c r="A4" s="159" t="s">
        <v>62</v>
      </c>
      <c r="B4" s="159"/>
      <c r="C4" s="159"/>
      <c r="D4" s="159"/>
      <c r="E4" s="159"/>
      <c r="F4" s="159"/>
      <c r="G4" s="159"/>
      <c r="H4" s="159"/>
      <c r="I4" s="159"/>
      <c r="J4" s="8"/>
      <c r="K4" s="8"/>
      <c r="L4" s="8"/>
      <c r="M4" s="8"/>
      <c r="N4" s="8"/>
    </row>
    <row r="5" spans="1:14" ht="18" customHeight="1" x14ac:dyDescent="0.25">
      <c r="A5" s="159" t="s">
        <v>63</v>
      </c>
      <c r="B5" s="159"/>
      <c r="C5" s="159"/>
      <c r="D5" s="159"/>
      <c r="E5" s="159"/>
      <c r="F5" s="159"/>
      <c r="G5" s="159"/>
      <c r="H5" s="159"/>
      <c r="I5" s="159"/>
      <c r="J5" s="8"/>
      <c r="K5" s="8"/>
      <c r="L5" s="8"/>
      <c r="M5" s="8"/>
      <c r="N5" s="8"/>
    </row>
    <row r="6" spans="1:14" ht="16.5" customHeight="1" thickBot="1" x14ac:dyDescent="0.3">
      <c r="A6" s="159" t="s">
        <v>64</v>
      </c>
      <c r="B6" s="159"/>
      <c r="C6" s="159"/>
      <c r="D6" s="159"/>
      <c r="E6" s="159"/>
      <c r="F6" s="159"/>
      <c r="G6" s="159"/>
      <c r="H6" s="159"/>
      <c r="I6" s="159"/>
      <c r="J6" s="8"/>
      <c r="K6" s="8"/>
      <c r="L6" s="8"/>
      <c r="M6" s="8"/>
      <c r="N6" s="8"/>
    </row>
    <row r="7" spans="1:14" ht="20.25" customHeight="1" thickBot="1" x14ac:dyDescent="0.25">
      <c r="A7" s="161" t="s">
        <v>20</v>
      </c>
      <c r="B7" s="162"/>
      <c r="C7" s="162"/>
      <c r="D7" s="162"/>
      <c r="E7" s="162"/>
      <c r="F7" s="162"/>
      <c r="G7" s="162"/>
      <c r="H7" s="162"/>
      <c r="I7" s="163"/>
      <c r="J7" s="9"/>
      <c r="K7" s="9"/>
      <c r="L7" s="9"/>
      <c r="M7" s="9"/>
      <c r="N7" s="9"/>
    </row>
    <row r="8" spans="1:14" ht="38" customHeight="1" thickBot="1" x14ac:dyDescent="0.25">
      <c r="A8" s="220" t="s">
        <v>74</v>
      </c>
      <c r="B8" s="221"/>
      <c r="C8" s="222"/>
      <c r="D8" s="195"/>
      <c r="E8" s="196"/>
      <c r="F8" s="196"/>
      <c r="G8" s="196"/>
      <c r="H8" s="196"/>
      <c r="I8" s="197"/>
      <c r="J8" s="45"/>
    </row>
    <row r="9" spans="1:14" ht="33" customHeight="1" x14ac:dyDescent="0.2">
      <c r="A9" s="201" t="s">
        <v>11</v>
      </c>
      <c r="B9" s="219"/>
      <c r="C9" s="203"/>
      <c r="D9" s="223" t="s">
        <v>83</v>
      </c>
      <c r="E9" s="198"/>
      <c r="F9" s="199"/>
      <c r="G9" s="199"/>
      <c r="H9" s="199"/>
      <c r="I9" s="200"/>
      <c r="J9" s="46"/>
    </row>
    <row r="10" spans="1:14" ht="21.75" customHeight="1" thickBot="1" x14ac:dyDescent="0.25">
      <c r="A10" s="201"/>
      <c r="B10" s="202"/>
      <c r="C10" s="203"/>
      <c r="D10" s="204" t="s">
        <v>7</v>
      </c>
      <c r="E10" s="205"/>
      <c r="F10" s="206"/>
      <c r="G10" s="206"/>
      <c r="H10" s="206"/>
      <c r="I10" s="207"/>
    </row>
    <row r="11" spans="1:14" ht="20.25" customHeight="1" x14ac:dyDescent="0.2">
      <c r="A11" s="201"/>
      <c r="B11" s="202"/>
      <c r="C11" s="203"/>
      <c r="D11" s="208" t="s">
        <v>6</v>
      </c>
      <c r="E11" s="209" t="s">
        <v>13</v>
      </c>
      <c r="F11" s="210"/>
      <c r="G11" s="209" t="s">
        <v>14</v>
      </c>
      <c r="H11" s="210"/>
      <c r="I11" s="211"/>
    </row>
    <row r="12" spans="1:14" ht="21.75" customHeight="1" thickBot="1" x14ac:dyDescent="0.25">
      <c r="A12" s="212"/>
      <c r="B12" s="213"/>
      <c r="C12" s="214"/>
      <c r="D12" s="215"/>
      <c r="E12" s="216"/>
      <c r="F12" s="217"/>
      <c r="G12" s="216"/>
      <c r="H12" s="217"/>
      <c r="I12" s="218"/>
    </row>
    <row r="13" spans="1:14" ht="11.25" customHeight="1" thickBot="1" x14ac:dyDescent="0.25"/>
    <row r="14" spans="1:14" ht="21.75" customHeight="1" x14ac:dyDescent="0.2">
      <c r="A14" s="33"/>
      <c r="B14" s="34" t="s">
        <v>17</v>
      </c>
      <c r="C14" s="35"/>
      <c r="D14" s="34"/>
      <c r="E14" s="34"/>
      <c r="F14" s="34"/>
      <c r="G14" s="34"/>
      <c r="H14" s="34"/>
      <c r="I14" s="36"/>
      <c r="J14" s="47"/>
    </row>
    <row r="15" spans="1:14" ht="15.75" customHeight="1" thickBot="1" x14ac:dyDescent="0.25">
      <c r="A15" s="37"/>
      <c r="B15" s="38" t="s">
        <v>84</v>
      </c>
      <c r="C15" s="30"/>
      <c r="D15" s="38"/>
      <c r="E15" s="38"/>
      <c r="F15" s="38"/>
      <c r="G15" s="38"/>
      <c r="H15" s="38"/>
      <c r="I15" s="39"/>
      <c r="J15" s="38"/>
    </row>
    <row r="16" spans="1:14" ht="20" customHeight="1" x14ac:dyDescent="0.2">
      <c r="A16" s="20" t="s">
        <v>9</v>
      </c>
      <c r="B16" s="166" t="s">
        <v>36</v>
      </c>
      <c r="C16" s="166"/>
      <c r="D16" s="167"/>
      <c r="E16" s="130" t="s">
        <v>37</v>
      </c>
      <c r="F16" s="131"/>
      <c r="G16" s="128" t="s">
        <v>15</v>
      </c>
      <c r="H16" s="129"/>
      <c r="I16" s="40" t="s">
        <v>15</v>
      </c>
    </row>
    <row r="17" spans="1:9" ht="20" customHeight="1" x14ac:dyDescent="0.2">
      <c r="A17" s="21" t="s">
        <v>10</v>
      </c>
      <c r="B17" s="140" t="s">
        <v>22</v>
      </c>
      <c r="C17" s="140"/>
      <c r="D17" s="41" t="s">
        <v>16</v>
      </c>
      <c r="E17" s="42" t="s">
        <v>22</v>
      </c>
      <c r="F17" s="41" t="s">
        <v>16</v>
      </c>
      <c r="G17" s="164" t="s">
        <v>22</v>
      </c>
      <c r="H17" s="165"/>
      <c r="I17" s="43" t="s">
        <v>61</v>
      </c>
    </row>
    <row r="18" spans="1:9" ht="20" customHeight="1" x14ac:dyDescent="0.2">
      <c r="A18" s="77" t="s">
        <v>71</v>
      </c>
      <c r="B18" s="132">
        <v>0</v>
      </c>
      <c r="C18" s="133"/>
      <c r="D18" s="64">
        <v>0</v>
      </c>
      <c r="E18" s="63" t="s">
        <v>34</v>
      </c>
      <c r="F18" s="76" t="s">
        <v>34</v>
      </c>
      <c r="G18" s="134">
        <f t="shared" ref="G18" si="0">B18</f>
        <v>0</v>
      </c>
      <c r="H18" s="135"/>
      <c r="I18" s="44">
        <f t="shared" ref="I18" si="1">G18*60</f>
        <v>0</v>
      </c>
    </row>
    <row r="19" spans="1:9" ht="20" customHeight="1" x14ac:dyDescent="0.2">
      <c r="A19" s="77" t="s">
        <v>38</v>
      </c>
      <c r="B19" s="132">
        <v>0</v>
      </c>
      <c r="C19" s="133"/>
      <c r="D19" s="64">
        <v>0</v>
      </c>
      <c r="E19" s="63" t="s">
        <v>34</v>
      </c>
      <c r="F19" s="76" t="s">
        <v>34</v>
      </c>
      <c r="G19" s="134">
        <f t="shared" ref="G19:G24" si="2">B19</f>
        <v>0</v>
      </c>
      <c r="H19" s="135"/>
      <c r="I19" s="44">
        <f t="shared" ref="I19:I24" si="3">G19*60</f>
        <v>0</v>
      </c>
    </row>
    <row r="20" spans="1:9" ht="20" customHeight="1" x14ac:dyDescent="0.2">
      <c r="A20" s="77" t="s">
        <v>39</v>
      </c>
      <c r="B20" s="132">
        <v>0</v>
      </c>
      <c r="C20" s="133"/>
      <c r="D20" s="64">
        <v>0</v>
      </c>
      <c r="E20" s="63" t="s">
        <v>34</v>
      </c>
      <c r="F20" s="76" t="s">
        <v>34</v>
      </c>
      <c r="G20" s="134">
        <f t="shared" si="2"/>
        <v>0</v>
      </c>
      <c r="H20" s="135"/>
      <c r="I20" s="44">
        <f t="shared" si="3"/>
        <v>0</v>
      </c>
    </row>
    <row r="21" spans="1:9" ht="20" customHeight="1" x14ac:dyDescent="0.2">
      <c r="A21" s="77" t="s">
        <v>40</v>
      </c>
      <c r="B21" s="132">
        <v>0</v>
      </c>
      <c r="C21" s="133"/>
      <c r="D21" s="64">
        <v>0</v>
      </c>
      <c r="E21" s="63" t="s">
        <v>34</v>
      </c>
      <c r="F21" s="76" t="s">
        <v>34</v>
      </c>
      <c r="G21" s="134">
        <f t="shared" si="2"/>
        <v>0</v>
      </c>
      <c r="H21" s="135"/>
      <c r="I21" s="44">
        <f t="shared" si="3"/>
        <v>0</v>
      </c>
    </row>
    <row r="22" spans="1:9" ht="20" customHeight="1" x14ac:dyDescent="0.2">
      <c r="A22" s="77" t="s">
        <v>41</v>
      </c>
      <c r="B22" s="132">
        <v>0</v>
      </c>
      <c r="C22" s="133"/>
      <c r="D22" s="64">
        <v>0</v>
      </c>
      <c r="E22" s="63" t="s">
        <v>34</v>
      </c>
      <c r="F22" s="76" t="s">
        <v>34</v>
      </c>
      <c r="G22" s="134">
        <f t="shared" si="2"/>
        <v>0</v>
      </c>
      <c r="H22" s="135"/>
      <c r="I22" s="44">
        <f t="shared" si="3"/>
        <v>0</v>
      </c>
    </row>
    <row r="23" spans="1:9" ht="20" customHeight="1" x14ac:dyDescent="0.2">
      <c r="A23" s="77" t="s">
        <v>42</v>
      </c>
      <c r="B23" s="132">
        <v>0</v>
      </c>
      <c r="C23" s="133"/>
      <c r="D23" s="64">
        <v>0</v>
      </c>
      <c r="E23" s="63" t="s">
        <v>34</v>
      </c>
      <c r="F23" s="76" t="s">
        <v>34</v>
      </c>
      <c r="G23" s="134">
        <f t="shared" si="2"/>
        <v>0</v>
      </c>
      <c r="H23" s="135"/>
      <c r="I23" s="44">
        <f t="shared" si="3"/>
        <v>0</v>
      </c>
    </row>
    <row r="24" spans="1:9" ht="20" customHeight="1" x14ac:dyDescent="0.2">
      <c r="A24" s="77" t="s">
        <v>43</v>
      </c>
      <c r="B24" s="132">
        <v>0</v>
      </c>
      <c r="C24" s="133"/>
      <c r="D24" s="64">
        <v>0</v>
      </c>
      <c r="E24" s="63" t="s">
        <v>34</v>
      </c>
      <c r="F24" s="76" t="s">
        <v>34</v>
      </c>
      <c r="G24" s="134">
        <f t="shared" si="2"/>
        <v>0</v>
      </c>
      <c r="H24" s="135"/>
      <c r="I24" s="44">
        <f t="shared" si="3"/>
        <v>0</v>
      </c>
    </row>
    <row r="25" spans="1:9" ht="20" customHeight="1" thickBot="1" x14ac:dyDescent="0.25">
      <c r="A25" s="65" t="s">
        <v>15</v>
      </c>
      <c r="B25" s="153">
        <f>SUM(B19:C24)</f>
        <v>0</v>
      </c>
      <c r="C25" s="154"/>
      <c r="D25" s="68">
        <f>SUM(D19:D24)</f>
        <v>0</v>
      </c>
      <c r="E25" s="69">
        <f>SUM(E19:E24)</f>
        <v>0</v>
      </c>
      <c r="F25" s="68">
        <f>SUM(F19:F24)</f>
        <v>0</v>
      </c>
      <c r="G25" s="155">
        <f>SUM(G19:H24)</f>
        <v>0</v>
      </c>
      <c r="H25" s="156"/>
      <c r="I25" s="67">
        <f>SUM(I19:I24)</f>
        <v>0</v>
      </c>
    </row>
    <row r="26" spans="1:9" ht="13.5" customHeight="1" thickTop="1" thickBot="1" x14ac:dyDescent="0.25">
      <c r="A26" s="48"/>
      <c r="B26" s="48"/>
      <c r="C26" s="48"/>
      <c r="D26" s="30"/>
      <c r="E26" s="30"/>
      <c r="F26" s="30"/>
      <c r="G26" s="30"/>
      <c r="H26" s="30"/>
      <c r="I26" s="30"/>
    </row>
    <row r="27" spans="1:9" ht="18.75" customHeight="1" x14ac:dyDescent="0.2">
      <c r="A27" s="144" t="s">
        <v>27</v>
      </c>
      <c r="B27" s="145"/>
      <c r="C27" s="145"/>
      <c r="D27" s="145"/>
      <c r="E27" s="145"/>
      <c r="F27" s="145"/>
      <c r="G27" s="145"/>
      <c r="H27" s="145"/>
      <c r="I27" s="146"/>
    </row>
    <row r="28" spans="1:9" ht="18" customHeight="1" x14ac:dyDescent="0.2">
      <c r="A28" s="147" t="s">
        <v>28</v>
      </c>
      <c r="B28" s="148"/>
      <c r="C28" s="148"/>
      <c r="D28" s="148"/>
      <c r="E28" s="148"/>
      <c r="F28" s="148"/>
      <c r="G28" s="148"/>
      <c r="H28" s="148"/>
      <c r="I28" s="149"/>
    </row>
    <row r="29" spans="1:9" ht="16.5" customHeight="1" x14ac:dyDescent="0.2">
      <c r="A29" s="150" t="s">
        <v>18</v>
      </c>
      <c r="B29" s="151"/>
      <c r="C29" s="151"/>
      <c r="D29" s="151"/>
      <c r="E29" s="151"/>
      <c r="F29" s="151"/>
      <c r="G29" s="151"/>
      <c r="H29" s="151"/>
      <c r="I29" s="152"/>
    </row>
    <row r="30" spans="1:9" ht="18" customHeight="1" thickBot="1" x14ac:dyDescent="0.25">
      <c r="A30" s="22" t="s">
        <v>10</v>
      </c>
      <c r="B30" s="23" t="s">
        <v>35</v>
      </c>
      <c r="C30" s="141" t="s">
        <v>0</v>
      </c>
      <c r="D30" s="143"/>
      <c r="E30" s="141" t="s">
        <v>7</v>
      </c>
      <c r="F30" s="142"/>
      <c r="G30" s="142"/>
      <c r="H30" s="143"/>
      <c r="I30" s="24" t="s">
        <v>12</v>
      </c>
    </row>
    <row r="31" spans="1:9" ht="20" customHeight="1" x14ac:dyDescent="0.2">
      <c r="A31" s="25">
        <v>1</v>
      </c>
      <c r="B31" s="70"/>
      <c r="C31" s="137"/>
      <c r="D31" s="139"/>
      <c r="E31" s="137"/>
      <c r="F31" s="138"/>
      <c r="G31" s="138"/>
      <c r="H31" s="139"/>
      <c r="I31" s="72"/>
    </row>
    <row r="32" spans="1:9" ht="20" customHeight="1" x14ac:dyDescent="0.2">
      <c r="A32" s="26">
        <v>2</v>
      </c>
      <c r="B32" s="71"/>
      <c r="C32" s="126"/>
      <c r="D32" s="127"/>
      <c r="E32" s="126"/>
      <c r="F32" s="136"/>
      <c r="G32" s="136"/>
      <c r="H32" s="127"/>
      <c r="I32" s="73"/>
    </row>
    <row r="33" spans="1:9" ht="20" customHeight="1" x14ac:dyDescent="0.2">
      <c r="A33" s="26">
        <v>3</v>
      </c>
      <c r="B33" s="71"/>
      <c r="C33" s="126"/>
      <c r="D33" s="127"/>
      <c r="E33" s="126"/>
      <c r="F33" s="136"/>
      <c r="G33" s="136"/>
      <c r="H33" s="127"/>
      <c r="I33" s="73"/>
    </row>
    <row r="34" spans="1:9" ht="20" customHeight="1" x14ac:dyDescent="0.2">
      <c r="A34" s="26">
        <v>4</v>
      </c>
      <c r="B34" s="71"/>
      <c r="C34" s="126"/>
      <c r="D34" s="127"/>
      <c r="E34" s="126"/>
      <c r="F34" s="136"/>
      <c r="G34" s="136"/>
      <c r="H34" s="127"/>
      <c r="I34" s="73"/>
    </row>
    <row r="35" spans="1:9" ht="20" customHeight="1" thickBot="1" x14ac:dyDescent="0.25">
      <c r="A35" s="26">
        <v>5</v>
      </c>
      <c r="B35" s="71"/>
      <c r="C35" s="126"/>
      <c r="D35" s="127"/>
      <c r="E35" s="126"/>
      <c r="F35" s="136"/>
      <c r="G35" s="136"/>
      <c r="H35" s="127"/>
      <c r="I35" s="73"/>
    </row>
    <row r="36" spans="1:9" ht="21" customHeight="1" thickTop="1" thickBot="1" x14ac:dyDescent="0.25">
      <c r="A36" s="169" t="s">
        <v>29</v>
      </c>
      <c r="B36" s="170"/>
      <c r="C36" s="170"/>
      <c r="D36" s="171"/>
      <c r="E36" s="66">
        <f>G25</f>
        <v>0</v>
      </c>
      <c r="F36" s="172" t="s">
        <v>30</v>
      </c>
      <c r="G36" s="172"/>
      <c r="H36" s="173"/>
      <c r="I36" s="75">
        <f>E36*50</f>
        <v>0</v>
      </c>
    </row>
    <row r="37" spans="1:9" ht="22.5" customHeight="1" thickBot="1" x14ac:dyDescent="0.25">
      <c r="A37" s="107" t="s">
        <v>65</v>
      </c>
      <c r="B37" s="108"/>
      <c r="C37" s="108"/>
      <c r="D37" s="109"/>
      <c r="E37" s="27"/>
      <c r="F37" s="27"/>
      <c r="G37" s="27"/>
      <c r="H37" s="28"/>
      <c r="I37" s="74">
        <f>I25+I36</f>
        <v>0</v>
      </c>
    </row>
    <row r="38" spans="1:9" ht="16" thickTop="1" x14ac:dyDescent="0.2">
      <c r="A38" s="110" t="s">
        <v>66</v>
      </c>
      <c r="B38" s="110"/>
      <c r="C38" s="110"/>
      <c r="D38" s="110"/>
      <c r="E38" s="110"/>
      <c r="F38" s="110"/>
      <c r="G38" s="110"/>
      <c r="H38" s="110"/>
      <c r="I38" s="110"/>
    </row>
    <row r="39" spans="1:9" x14ac:dyDescent="0.2">
      <c r="A39" s="31"/>
      <c r="B39" s="30"/>
      <c r="C39" s="30"/>
      <c r="D39" s="30"/>
      <c r="E39" s="30"/>
      <c r="F39" s="30"/>
      <c r="G39" s="30"/>
      <c r="H39" s="30"/>
      <c r="I39" s="30"/>
    </row>
    <row r="40" spans="1:9" x14ac:dyDescent="0.2">
      <c r="A40" s="31"/>
      <c r="B40" s="30"/>
      <c r="C40" s="30"/>
      <c r="D40" s="30"/>
      <c r="E40" s="30"/>
      <c r="F40" s="30"/>
      <c r="G40" s="30"/>
      <c r="H40" s="30"/>
      <c r="I40" s="30"/>
    </row>
    <row r="41" spans="1:9" x14ac:dyDescent="0.2">
      <c r="A41" s="168"/>
      <c r="B41" s="168"/>
      <c r="C41" s="168"/>
      <c r="D41" s="168"/>
      <c r="E41" s="30"/>
      <c r="F41" s="32" t="s">
        <v>21</v>
      </c>
      <c r="G41" s="30"/>
      <c r="H41" s="30"/>
      <c r="I41" s="30"/>
    </row>
    <row r="42" spans="1:9" x14ac:dyDescent="0.2">
      <c r="A42" s="160" t="s">
        <v>60</v>
      </c>
      <c r="B42" s="160"/>
      <c r="C42" s="30"/>
      <c r="D42" s="30"/>
      <c r="E42" s="30"/>
      <c r="F42" s="30"/>
      <c r="G42" s="30"/>
      <c r="H42" s="30"/>
      <c r="I42" s="30"/>
    </row>
    <row r="43" spans="1:9" x14ac:dyDescent="0.2">
      <c r="A43" s="30"/>
      <c r="B43" s="30"/>
      <c r="C43" s="30"/>
      <c r="D43" s="30"/>
      <c r="E43" s="30"/>
      <c r="F43" s="30"/>
      <c r="G43" s="30"/>
      <c r="H43" s="30"/>
      <c r="I43" s="30"/>
    </row>
    <row r="44" spans="1:9" x14ac:dyDescent="0.2">
      <c r="A44" s="29"/>
      <c r="B44" s="30"/>
      <c r="C44" s="30"/>
      <c r="D44" s="30"/>
      <c r="E44" s="30"/>
      <c r="F44" s="30"/>
      <c r="G44" s="30"/>
      <c r="H44" s="30"/>
      <c r="I44" s="30"/>
    </row>
    <row r="45" spans="1:9" x14ac:dyDescent="0.2">
      <c r="A45" s="29"/>
      <c r="B45" s="30"/>
      <c r="C45" s="30"/>
      <c r="D45" s="30"/>
      <c r="E45" s="30"/>
      <c r="F45" s="30"/>
      <c r="G45" s="30"/>
      <c r="H45" s="30"/>
      <c r="I45" s="30"/>
    </row>
  </sheetData>
  <sheetProtection algorithmName="SHA-512" hashValue="9rERflp9KV4hDNry4I7qyGNeBa/WSd2w/zfmtkAtc636Dkx0fixsLJ46OTz2R4wYdMCIyeOZiwq+YgOHr2gLFA==" saltValue="Yl+Tr+I/GLyT7rlF6yG1fA==" spinCount="100000" sheet="1" objects="1" scenarios="1" selectLockedCells="1"/>
  <mergeCells count="57">
    <mergeCell ref="B18:C18"/>
    <mergeCell ref="G18:H18"/>
    <mergeCell ref="A42:B42"/>
    <mergeCell ref="G19:H19"/>
    <mergeCell ref="A7:I7"/>
    <mergeCell ref="E9:I9"/>
    <mergeCell ref="D11:D12"/>
    <mergeCell ref="E10:I10"/>
    <mergeCell ref="B19:C19"/>
    <mergeCell ref="G17:H17"/>
    <mergeCell ref="B16:D16"/>
    <mergeCell ref="A41:D41"/>
    <mergeCell ref="A36:D36"/>
    <mergeCell ref="C34:D34"/>
    <mergeCell ref="F36:H36"/>
    <mergeCell ref="E34:H34"/>
    <mergeCell ref="E35:H35"/>
    <mergeCell ref="G22:H22"/>
    <mergeCell ref="C31:D31"/>
    <mergeCell ref="C32:D32"/>
    <mergeCell ref="C33:D33"/>
    <mergeCell ref="A1:I1"/>
    <mergeCell ref="A2:I2"/>
    <mergeCell ref="A9:C12"/>
    <mergeCell ref="A8:C8"/>
    <mergeCell ref="D8:I8"/>
    <mergeCell ref="A3:I3"/>
    <mergeCell ref="A4:I4"/>
    <mergeCell ref="A5:I5"/>
    <mergeCell ref="A6:I6"/>
    <mergeCell ref="E11:F11"/>
    <mergeCell ref="E12:F12"/>
    <mergeCell ref="G11:I11"/>
    <mergeCell ref="G12:I12"/>
    <mergeCell ref="E30:H30"/>
    <mergeCell ref="A27:I27"/>
    <mergeCell ref="A28:I28"/>
    <mergeCell ref="A29:I29"/>
    <mergeCell ref="B25:C25"/>
    <mergeCell ref="C30:D30"/>
    <mergeCell ref="G25:H25"/>
    <mergeCell ref="C35:D35"/>
    <mergeCell ref="G16:H16"/>
    <mergeCell ref="E16:F16"/>
    <mergeCell ref="B20:C20"/>
    <mergeCell ref="B23:C23"/>
    <mergeCell ref="B24:C24"/>
    <mergeCell ref="G20:H20"/>
    <mergeCell ref="G21:H21"/>
    <mergeCell ref="G23:H23"/>
    <mergeCell ref="G24:H24"/>
    <mergeCell ref="B21:C21"/>
    <mergeCell ref="B22:C22"/>
    <mergeCell ref="E32:H32"/>
    <mergeCell ref="E31:H31"/>
    <mergeCell ref="E33:H33"/>
    <mergeCell ref="B17:C17"/>
  </mergeCells>
  <pageMargins left="0.51181102362204722" right="0.51181102362204722" top="0.39370078740157483" bottom="0.39370078740157483" header="0.11811023622047245" footer="0.31496062992125984"/>
  <pageSetup paperSize="9" scale="9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rgb="FFFF0000"/>
  </sheetPr>
  <dimension ref="A1:F42"/>
  <sheetViews>
    <sheetView showGridLines="0" workbookViewId="0">
      <selection activeCell="A37" sqref="A37:F42"/>
    </sheetView>
  </sheetViews>
  <sheetFormatPr baseColWidth="10" defaultRowHeight="15" x14ac:dyDescent="0.2"/>
  <cols>
    <col min="1" max="1" width="15.33203125" customWidth="1"/>
    <col min="2" max="2" width="8.33203125" customWidth="1"/>
    <col min="3" max="3" width="24.1640625" customWidth="1"/>
    <col min="4" max="4" width="23" customWidth="1"/>
    <col min="5" max="5" width="7.1640625" customWidth="1"/>
    <col min="6" max="6" width="19.5" customWidth="1"/>
  </cols>
  <sheetData>
    <row r="1" spans="1:6" ht="25" x14ac:dyDescent="0.2">
      <c r="A1" s="157" t="s">
        <v>31</v>
      </c>
      <c r="B1" s="157"/>
      <c r="C1" s="157"/>
      <c r="D1" s="157"/>
      <c r="E1" s="157"/>
      <c r="F1" s="157"/>
    </row>
    <row r="2" spans="1:6" ht="20" x14ac:dyDescent="0.2">
      <c r="A2" s="158" t="str">
        <f>Deckblatt!A2</f>
        <v>VK männl./17.05.2025/Vöhringen</v>
      </c>
      <c r="B2" s="158"/>
      <c r="C2" s="158"/>
      <c r="D2" s="158"/>
      <c r="E2" s="158"/>
      <c r="F2" s="158"/>
    </row>
    <row r="3" spans="1:6" ht="18" x14ac:dyDescent="0.2">
      <c r="A3" s="174" t="s">
        <v>44</v>
      </c>
      <c r="B3" s="174"/>
      <c r="C3" s="174"/>
      <c r="D3" s="174"/>
      <c r="E3" s="174"/>
      <c r="F3" s="174"/>
    </row>
    <row r="4" spans="1:6" ht="17" thickBot="1" x14ac:dyDescent="0.25">
      <c r="A4" s="175" t="s">
        <v>45</v>
      </c>
      <c r="B4" s="175"/>
      <c r="C4" s="175"/>
      <c r="D4" s="175"/>
      <c r="E4" s="175"/>
      <c r="F4" s="175"/>
    </row>
    <row r="5" spans="1:6" ht="16" thickBot="1" x14ac:dyDescent="0.25">
      <c r="A5" s="78"/>
      <c r="B5" s="79" t="s">
        <v>46</v>
      </c>
      <c r="C5" s="176" t="s">
        <v>47</v>
      </c>
      <c r="D5" s="177"/>
      <c r="E5" s="177"/>
      <c r="F5" s="178"/>
    </row>
    <row r="6" spans="1:6" ht="16" thickBot="1" x14ac:dyDescent="0.25">
      <c r="A6" s="79" t="s">
        <v>48</v>
      </c>
      <c r="B6" s="79" t="s">
        <v>10</v>
      </c>
      <c r="C6" s="80" t="s">
        <v>0</v>
      </c>
      <c r="D6" s="80" t="s">
        <v>1</v>
      </c>
      <c r="E6" s="81" t="s">
        <v>49</v>
      </c>
      <c r="F6" s="82" t="s">
        <v>50</v>
      </c>
    </row>
    <row r="7" spans="1:6" x14ac:dyDescent="0.2">
      <c r="A7" s="83">
        <f>Deckblatt!$D$8</f>
        <v>0</v>
      </c>
      <c r="B7" s="84" t="s">
        <v>51</v>
      </c>
      <c r="C7" s="85">
        <f>'WK 06_Vierkampf'!B5</f>
        <v>0</v>
      </c>
      <c r="D7" s="85">
        <f>'WK 06_Vierkampf'!C5</f>
        <v>0</v>
      </c>
      <c r="E7" s="95">
        <f>'WK 06_Vierkampf'!D5</f>
        <v>0</v>
      </c>
      <c r="F7" s="86"/>
    </row>
    <row r="8" spans="1:6" x14ac:dyDescent="0.2">
      <c r="A8" s="87">
        <f>Deckblatt!$D$8</f>
        <v>0</v>
      </c>
      <c r="B8" s="88" t="s">
        <v>51</v>
      </c>
      <c r="C8" s="89">
        <f>'WK 06_Vierkampf'!B6</f>
        <v>0</v>
      </c>
      <c r="D8" s="89">
        <f>'WK 06_Vierkampf'!C6</f>
        <v>0</v>
      </c>
      <c r="E8" s="96">
        <f>'WK 06_Vierkampf'!D6</f>
        <v>0</v>
      </c>
      <c r="F8" s="90"/>
    </row>
    <row r="9" spans="1:6" x14ac:dyDescent="0.2">
      <c r="A9" s="87">
        <f>Deckblatt!$D$8</f>
        <v>0</v>
      </c>
      <c r="B9" s="88" t="s">
        <v>51</v>
      </c>
      <c r="C9" s="89">
        <f>'WK 06_Vierkampf'!B7</f>
        <v>0</v>
      </c>
      <c r="D9" s="89">
        <f>'WK 06_Vierkampf'!C7</f>
        <v>0</v>
      </c>
      <c r="E9" s="96">
        <f>'WK 06_Vierkampf'!D7</f>
        <v>0</v>
      </c>
      <c r="F9" s="90"/>
    </row>
    <row r="10" spans="1:6" x14ac:dyDescent="0.2">
      <c r="A10" s="87">
        <f>Deckblatt!$D$8</f>
        <v>0</v>
      </c>
      <c r="B10" s="88" t="s">
        <v>51</v>
      </c>
      <c r="C10" s="89">
        <f>'WK 06_Vierkampf'!B8</f>
        <v>0</v>
      </c>
      <c r="D10" s="89">
        <f>'WK 06_Vierkampf'!C8</f>
        <v>0</v>
      </c>
      <c r="E10" s="96">
        <f>'WK 06_Vierkampf'!D8</f>
        <v>0</v>
      </c>
      <c r="F10" s="90"/>
    </row>
    <row r="11" spans="1:6" x14ac:dyDescent="0.2">
      <c r="A11" s="87">
        <f>Deckblatt!$D$8</f>
        <v>0</v>
      </c>
      <c r="B11" s="88" t="s">
        <v>51</v>
      </c>
      <c r="C11" s="89">
        <f>'WK 06_Vierkampf'!B10</f>
        <v>0</v>
      </c>
      <c r="D11" s="89">
        <f>'WK 06_Vierkampf'!C10</f>
        <v>0</v>
      </c>
      <c r="E11" s="96">
        <f>'WK 06_Vierkampf'!D10</f>
        <v>0</v>
      </c>
      <c r="F11" s="90"/>
    </row>
    <row r="12" spans="1:6" ht="16" thickBot="1" x14ac:dyDescent="0.25">
      <c r="A12" s="87">
        <f>Deckblatt!$D$8</f>
        <v>0</v>
      </c>
      <c r="B12" s="88" t="s">
        <v>51</v>
      </c>
      <c r="C12" s="89">
        <f>'WK 06_Vierkampf'!B11</f>
        <v>0</v>
      </c>
      <c r="D12" s="89">
        <f>'WK 06_Vierkampf'!C11</f>
        <v>0</v>
      </c>
      <c r="E12" s="96">
        <f>'WK 06_Vierkampf'!D11</f>
        <v>0</v>
      </c>
      <c r="F12" s="90"/>
    </row>
    <row r="13" spans="1:6" x14ac:dyDescent="0.2">
      <c r="A13" s="83">
        <f>Deckblatt!$D$8</f>
        <v>0</v>
      </c>
      <c r="B13" s="84" t="s">
        <v>52</v>
      </c>
      <c r="C13" s="85">
        <f>'WK 05_Vierkampf'!B5</f>
        <v>0</v>
      </c>
      <c r="D13" s="85">
        <f>'WK 05_Vierkampf'!C5</f>
        <v>0</v>
      </c>
      <c r="E13" s="99">
        <f>'WK 05_Vierkampf'!D5</f>
        <v>0</v>
      </c>
      <c r="F13" s="86"/>
    </row>
    <row r="14" spans="1:6" x14ac:dyDescent="0.2">
      <c r="A14" s="87">
        <f>Deckblatt!$D$8</f>
        <v>0</v>
      </c>
      <c r="B14" s="88" t="s">
        <v>52</v>
      </c>
      <c r="C14" s="89">
        <f>'WK 05_Vierkampf'!B6</f>
        <v>0</v>
      </c>
      <c r="D14" s="89">
        <f>'WK 05_Vierkampf'!C6</f>
        <v>0</v>
      </c>
      <c r="E14" s="100">
        <f>'WK 05_Vierkampf'!D6</f>
        <v>0</v>
      </c>
      <c r="F14" s="90"/>
    </row>
    <row r="15" spans="1:6" x14ac:dyDescent="0.2">
      <c r="A15" s="87">
        <f>Deckblatt!$D$8</f>
        <v>0</v>
      </c>
      <c r="B15" s="88" t="s">
        <v>52</v>
      </c>
      <c r="C15" s="89">
        <f>'WK 05_Vierkampf'!B7</f>
        <v>0</v>
      </c>
      <c r="D15" s="89">
        <f>'WK 05_Vierkampf'!C7</f>
        <v>0</v>
      </c>
      <c r="E15" s="100">
        <f>'WK 05_Vierkampf'!D7</f>
        <v>0</v>
      </c>
      <c r="F15" s="90"/>
    </row>
    <row r="16" spans="1:6" x14ac:dyDescent="0.2">
      <c r="A16" s="87">
        <f>Deckblatt!$D$8</f>
        <v>0</v>
      </c>
      <c r="B16" s="88" t="s">
        <v>52</v>
      </c>
      <c r="C16" s="89">
        <f>'WK 05_Vierkampf'!B8</f>
        <v>0</v>
      </c>
      <c r="D16" s="89">
        <f>'WK 05_Vierkampf'!C8</f>
        <v>0</v>
      </c>
      <c r="E16" s="100">
        <f>'WK 05_Vierkampf'!D8</f>
        <v>0</v>
      </c>
      <c r="F16" s="90"/>
    </row>
    <row r="17" spans="1:6" x14ac:dyDescent="0.2">
      <c r="A17" s="87">
        <f>Deckblatt!$D$8</f>
        <v>0</v>
      </c>
      <c r="B17" s="88" t="s">
        <v>52</v>
      </c>
      <c r="C17" s="89">
        <f>'WK 05_Vierkampf'!B10</f>
        <v>0</v>
      </c>
      <c r="D17" s="89">
        <f>'WK 05_Vierkampf'!C10</f>
        <v>0</v>
      </c>
      <c r="E17" s="100">
        <f>'WK 05_Vierkampf'!D10</f>
        <v>0</v>
      </c>
      <c r="F17" s="90"/>
    </row>
    <row r="18" spans="1:6" ht="16" thickBot="1" x14ac:dyDescent="0.25">
      <c r="A18" s="87">
        <f>Deckblatt!$D$8</f>
        <v>0</v>
      </c>
      <c r="B18" s="88" t="s">
        <v>52</v>
      </c>
      <c r="C18" s="89">
        <f>'WK 05_Vierkampf'!B11</f>
        <v>0</v>
      </c>
      <c r="D18" s="89">
        <f>'WK 05_Vierkampf'!C11</f>
        <v>0</v>
      </c>
      <c r="E18" s="100">
        <f>'WK 05_Vierkampf'!D11</f>
        <v>0</v>
      </c>
      <c r="F18" s="90"/>
    </row>
    <row r="19" spans="1:6" x14ac:dyDescent="0.2">
      <c r="A19" s="83">
        <f>Deckblatt!$D$8</f>
        <v>0</v>
      </c>
      <c r="B19" s="84" t="s">
        <v>53</v>
      </c>
      <c r="C19" s="85">
        <f>'WK 04_ Sechskampf'!B5</f>
        <v>0</v>
      </c>
      <c r="D19" s="85">
        <f>'WK 04_ Sechskampf'!C5</f>
        <v>0</v>
      </c>
      <c r="E19" s="99">
        <f>'WK 04_ Sechskampf'!D5</f>
        <v>0</v>
      </c>
      <c r="F19" s="90"/>
    </row>
    <row r="20" spans="1:6" x14ac:dyDescent="0.2">
      <c r="A20" s="87">
        <f>Deckblatt!$D$8</f>
        <v>0</v>
      </c>
      <c r="B20" s="88" t="s">
        <v>53</v>
      </c>
      <c r="C20" s="89">
        <f>'WK 04_ Sechskampf'!B6</f>
        <v>0</v>
      </c>
      <c r="D20" s="89">
        <f>'WK 04_ Sechskampf'!C6</f>
        <v>0</v>
      </c>
      <c r="E20" s="100">
        <f>'WK 04_ Sechskampf'!D6</f>
        <v>0</v>
      </c>
      <c r="F20" s="90"/>
    </row>
    <row r="21" spans="1:6" x14ac:dyDescent="0.2">
      <c r="A21" s="87">
        <f>Deckblatt!$D$8</f>
        <v>0</v>
      </c>
      <c r="B21" s="88" t="s">
        <v>53</v>
      </c>
      <c r="C21" s="89">
        <f>'WK 04_ Sechskampf'!B7</f>
        <v>0</v>
      </c>
      <c r="D21" s="89">
        <f>'WK 04_ Sechskampf'!C7</f>
        <v>0</v>
      </c>
      <c r="E21" s="100">
        <f>'WK 04_ Sechskampf'!D7</f>
        <v>0</v>
      </c>
      <c r="F21" s="90"/>
    </row>
    <row r="22" spans="1:6" x14ac:dyDescent="0.2">
      <c r="A22" s="87">
        <f>Deckblatt!$D$8</f>
        <v>0</v>
      </c>
      <c r="B22" s="88" t="s">
        <v>53</v>
      </c>
      <c r="C22" s="89">
        <f>'WK 04_ Sechskampf'!B8</f>
        <v>0</v>
      </c>
      <c r="D22" s="89">
        <f>'WK 04_ Sechskampf'!C8</f>
        <v>0</v>
      </c>
      <c r="E22" s="100">
        <f>'WK 04_ Sechskampf'!D8</f>
        <v>0</v>
      </c>
      <c r="F22" s="90"/>
    </row>
    <row r="23" spans="1:6" x14ac:dyDescent="0.2">
      <c r="A23" s="87">
        <f>Deckblatt!$D$8</f>
        <v>0</v>
      </c>
      <c r="B23" s="88" t="s">
        <v>53</v>
      </c>
      <c r="C23" s="89">
        <f>'WK 04_ Sechskampf'!B10</f>
        <v>0</v>
      </c>
      <c r="D23" s="89">
        <f>'WK 04_ Sechskampf'!C10</f>
        <v>0</v>
      </c>
      <c r="E23" s="100">
        <f>'WK 04_ Sechskampf'!D10</f>
        <v>0</v>
      </c>
      <c r="F23" s="90"/>
    </row>
    <row r="24" spans="1:6" ht="16" thickBot="1" x14ac:dyDescent="0.25">
      <c r="A24" s="87">
        <f>Deckblatt!$D$8</f>
        <v>0</v>
      </c>
      <c r="B24" s="88" t="s">
        <v>53</v>
      </c>
      <c r="C24" s="89">
        <f>'WK 04_ Sechskampf'!B11</f>
        <v>0</v>
      </c>
      <c r="D24" s="89">
        <f>'WK 04_ Sechskampf'!C11</f>
        <v>0</v>
      </c>
      <c r="E24" s="100">
        <f>'WK 04_ Sechskampf'!D11</f>
        <v>0</v>
      </c>
      <c r="F24" s="90"/>
    </row>
    <row r="25" spans="1:6" x14ac:dyDescent="0.2">
      <c r="A25" s="83">
        <f>Deckblatt!$D$8</f>
        <v>0</v>
      </c>
      <c r="B25" s="121" t="s">
        <v>54</v>
      </c>
      <c r="C25" s="85">
        <f>'WK 03_Sechskampf'!B5</f>
        <v>0</v>
      </c>
      <c r="D25" s="85">
        <f>'WK 03_Sechskampf'!C5</f>
        <v>0</v>
      </c>
      <c r="E25" s="101">
        <f>'WK 03_Sechskampf'!D5</f>
        <v>0</v>
      </c>
      <c r="F25" s="90"/>
    </row>
    <row r="26" spans="1:6" x14ac:dyDescent="0.2">
      <c r="A26" s="87">
        <f>Deckblatt!$D$8</f>
        <v>0</v>
      </c>
      <c r="B26" s="122" t="s">
        <v>54</v>
      </c>
      <c r="C26" s="89">
        <f>'WK 03_Sechskampf'!B6</f>
        <v>0</v>
      </c>
      <c r="D26" s="89">
        <f>'WK 03_Sechskampf'!C6</f>
        <v>0</v>
      </c>
      <c r="E26" s="102">
        <f>'WK 03_Sechskampf'!D6</f>
        <v>0</v>
      </c>
      <c r="F26" s="90"/>
    </row>
    <row r="27" spans="1:6" x14ac:dyDescent="0.2">
      <c r="A27" s="87">
        <f>Deckblatt!$D$8</f>
        <v>0</v>
      </c>
      <c r="B27" s="122" t="s">
        <v>54</v>
      </c>
      <c r="C27" s="89">
        <f>'WK 03_Sechskampf'!B7</f>
        <v>0</v>
      </c>
      <c r="D27" s="89">
        <f>'WK 03_Sechskampf'!C7</f>
        <v>0</v>
      </c>
      <c r="E27" s="102">
        <f>'WK 03_Sechskampf'!D7</f>
        <v>0</v>
      </c>
      <c r="F27" s="90"/>
    </row>
    <row r="28" spans="1:6" x14ac:dyDescent="0.2">
      <c r="A28" s="87">
        <f>Deckblatt!$D$8</f>
        <v>0</v>
      </c>
      <c r="B28" s="122" t="s">
        <v>54</v>
      </c>
      <c r="C28" s="89">
        <f>'WK 03_Sechskampf'!B8</f>
        <v>0</v>
      </c>
      <c r="D28" s="89">
        <f>'WK 03_Sechskampf'!C8</f>
        <v>0</v>
      </c>
      <c r="E28" s="102">
        <f>'WK 03_Sechskampf'!D8</f>
        <v>0</v>
      </c>
      <c r="F28" s="90"/>
    </row>
    <row r="29" spans="1:6" x14ac:dyDescent="0.2">
      <c r="A29" s="87">
        <f>Deckblatt!$D$8</f>
        <v>0</v>
      </c>
      <c r="B29" s="122" t="s">
        <v>54</v>
      </c>
      <c r="C29" s="89">
        <f>'WK 03_Sechskampf'!B10</f>
        <v>0</v>
      </c>
      <c r="D29" s="89">
        <f>'WK 03_Sechskampf'!C10</f>
        <v>0</v>
      </c>
      <c r="E29" s="102">
        <f>'WK 03_Sechskampf'!D10</f>
        <v>0</v>
      </c>
      <c r="F29" s="90"/>
    </row>
    <row r="30" spans="1:6" ht="16" thickBot="1" x14ac:dyDescent="0.25">
      <c r="A30" s="91">
        <f>Deckblatt!$D$8</f>
        <v>0</v>
      </c>
      <c r="B30" s="122" t="s">
        <v>54</v>
      </c>
      <c r="C30" s="89">
        <f>'WK 03_Sechskampf'!B11</f>
        <v>0</v>
      </c>
      <c r="D30" s="89">
        <f>'WK 03_Sechskampf'!C11</f>
        <v>0</v>
      </c>
      <c r="E30" s="102">
        <f>'WK 03_Sechskampf'!D11</f>
        <v>0</v>
      </c>
      <c r="F30" s="90"/>
    </row>
    <row r="31" spans="1:6" x14ac:dyDescent="0.2">
      <c r="A31" s="87">
        <f>Deckblatt!$D$8</f>
        <v>0</v>
      </c>
      <c r="B31" s="84" t="s">
        <v>55</v>
      </c>
      <c r="C31" s="85">
        <f>WK02_Sechskampf!B5</f>
        <v>0</v>
      </c>
      <c r="D31" s="85">
        <f>WK02_Sechskampf!C5</f>
        <v>0</v>
      </c>
      <c r="E31" s="101">
        <f>WK02_Sechskampf!D5</f>
        <v>0</v>
      </c>
      <c r="F31" s="90"/>
    </row>
    <row r="32" spans="1:6" x14ac:dyDescent="0.2">
      <c r="A32" s="87">
        <f>Deckblatt!$D$8</f>
        <v>0</v>
      </c>
      <c r="B32" s="88" t="s">
        <v>55</v>
      </c>
      <c r="C32" s="89">
        <f>WK02_Sechskampf!B6</f>
        <v>0</v>
      </c>
      <c r="D32" s="89">
        <f>WK02_Sechskampf!C6</f>
        <v>0</v>
      </c>
      <c r="E32" s="102">
        <f>WK02_Sechskampf!D6</f>
        <v>0</v>
      </c>
      <c r="F32" s="90"/>
    </row>
    <row r="33" spans="1:6" x14ac:dyDescent="0.2">
      <c r="A33" s="87">
        <f>Deckblatt!$D$8</f>
        <v>0</v>
      </c>
      <c r="B33" s="88" t="s">
        <v>55</v>
      </c>
      <c r="C33" s="89">
        <f>WK02_Sechskampf!B7</f>
        <v>0</v>
      </c>
      <c r="D33" s="89">
        <f>WK02_Sechskampf!C7</f>
        <v>0</v>
      </c>
      <c r="E33" s="102">
        <f>WK02_Sechskampf!D7</f>
        <v>0</v>
      </c>
      <c r="F33" s="90"/>
    </row>
    <row r="34" spans="1:6" x14ac:dyDescent="0.2">
      <c r="A34" s="87">
        <f>Deckblatt!$D$8</f>
        <v>0</v>
      </c>
      <c r="B34" s="88" t="s">
        <v>55</v>
      </c>
      <c r="C34" s="89">
        <f>WK02_Sechskampf!B8</f>
        <v>0</v>
      </c>
      <c r="D34" s="89">
        <f>WK02_Sechskampf!C8</f>
        <v>0</v>
      </c>
      <c r="E34" s="102">
        <f>WK02_Sechskampf!D8</f>
        <v>0</v>
      </c>
      <c r="F34" s="90"/>
    </row>
    <row r="35" spans="1:6" x14ac:dyDescent="0.2">
      <c r="A35" s="87">
        <f>Deckblatt!$D$8</f>
        <v>0</v>
      </c>
      <c r="B35" s="88" t="s">
        <v>55</v>
      </c>
      <c r="C35" s="89">
        <f>WK02_Sechskampf!B10</f>
        <v>0</v>
      </c>
      <c r="D35" s="89">
        <f>WK02_Sechskampf!C10</f>
        <v>0</v>
      </c>
      <c r="E35" s="102">
        <f>WK02_Sechskampf!D10</f>
        <v>0</v>
      </c>
      <c r="F35" s="90"/>
    </row>
    <row r="36" spans="1:6" ht="16" thickBot="1" x14ac:dyDescent="0.25">
      <c r="A36" s="87">
        <f>Deckblatt!$D$8</f>
        <v>0</v>
      </c>
      <c r="B36" s="88" t="s">
        <v>55</v>
      </c>
      <c r="C36" s="89">
        <f>WK02_Sechskampf!B11</f>
        <v>0</v>
      </c>
      <c r="D36" s="89">
        <f>WK02_Sechskampf!C11</f>
        <v>0</v>
      </c>
      <c r="E36" s="102">
        <f>WK02_Sechskampf!D11</f>
        <v>0</v>
      </c>
      <c r="F36" s="90"/>
    </row>
    <row r="37" spans="1:6" x14ac:dyDescent="0.2">
      <c r="A37" s="83">
        <f>Deckblatt!$D$8</f>
        <v>0</v>
      </c>
      <c r="B37" s="84" t="s">
        <v>56</v>
      </c>
      <c r="C37" s="123">
        <f>WK01_Sechskampf!B5</f>
        <v>0</v>
      </c>
      <c r="D37" s="85">
        <f>WK01_Sechskampf!C5</f>
        <v>0</v>
      </c>
      <c r="E37" s="101">
        <f>WK01_Sechskampf!D5</f>
        <v>0</v>
      </c>
      <c r="F37" s="86"/>
    </row>
    <row r="38" spans="1:6" x14ac:dyDescent="0.2">
      <c r="A38" s="87">
        <f>Deckblatt!$D$8</f>
        <v>0</v>
      </c>
      <c r="B38" s="88" t="s">
        <v>56</v>
      </c>
      <c r="C38" s="124">
        <f>WK01_Sechskampf!B6</f>
        <v>0</v>
      </c>
      <c r="D38" s="89">
        <f>WK01_Sechskampf!C6</f>
        <v>0</v>
      </c>
      <c r="E38" s="102">
        <f>WK01_Sechskampf!D6</f>
        <v>0</v>
      </c>
      <c r="F38" s="90"/>
    </row>
    <row r="39" spans="1:6" x14ac:dyDescent="0.2">
      <c r="A39" s="87">
        <f>Deckblatt!$D$8</f>
        <v>0</v>
      </c>
      <c r="B39" s="88" t="s">
        <v>56</v>
      </c>
      <c r="C39" s="124">
        <f>WK01_Sechskampf!B7</f>
        <v>0</v>
      </c>
      <c r="D39" s="89">
        <f>WK01_Sechskampf!C7</f>
        <v>0</v>
      </c>
      <c r="E39" s="102">
        <f>WK01_Sechskampf!D7</f>
        <v>0</v>
      </c>
      <c r="F39" s="90"/>
    </row>
    <row r="40" spans="1:6" x14ac:dyDescent="0.2">
      <c r="A40" s="87">
        <f>Deckblatt!$D$8</f>
        <v>0</v>
      </c>
      <c r="B40" s="88" t="s">
        <v>56</v>
      </c>
      <c r="C40" s="124">
        <f>WK01_Sechskampf!B8</f>
        <v>0</v>
      </c>
      <c r="D40" s="89">
        <f>WK01_Sechskampf!C8</f>
        <v>0</v>
      </c>
      <c r="E40" s="102">
        <f>WK01_Sechskampf!D8</f>
        <v>0</v>
      </c>
      <c r="F40" s="90"/>
    </row>
    <row r="41" spans="1:6" x14ac:dyDescent="0.2">
      <c r="A41" s="87">
        <f>Deckblatt!$D$8</f>
        <v>0</v>
      </c>
      <c r="B41" s="88" t="s">
        <v>56</v>
      </c>
      <c r="C41" s="124">
        <f>WK01_Sechskampf!B10</f>
        <v>0</v>
      </c>
      <c r="D41" s="89">
        <f>WK01_Sechskampf!C10</f>
        <v>0</v>
      </c>
      <c r="E41" s="102">
        <f>WK01_Sechskampf!D10</f>
        <v>0</v>
      </c>
      <c r="F41" s="90"/>
    </row>
    <row r="42" spans="1:6" ht="16" thickBot="1" x14ac:dyDescent="0.25">
      <c r="A42" s="91">
        <f>Deckblatt!$D$8</f>
        <v>0</v>
      </c>
      <c r="B42" s="92" t="s">
        <v>56</v>
      </c>
      <c r="C42" s="125">
        <f>WK01_Sechskampf!B11</f>
        <v>0</v>
      </c>
      <c r="D42" s="93">
        <f>WK01_Sechskampf!C11</f>
        <v>0</v>
      </c>
      <c r="E42" s="103">
        <f>WK01_Sechskampf!D11</f>
        <v>0</v>
      </c>
      <c r="F42" s="94"/>
    </row>
  </sheetData>
  <sheetProtection algorithmName="SHA-512" hashValue="GeAGsMVcVujCbD0TfmHUa8JkPazUSOv6M/5voKXNTNMF+VEYBGHOhwtXBjzFgTHMs9Sw4Sgt0RTGRDSvcgzAQA==" saltValue="t1CMPexlaND2wwJ0kt0OqA==" spinCount="100000" sheet="1" objects="1" scenarios="1"/>
  <mergeCells count="5">
    <mergeCell ref="A1:F1"/>
    <mergeCell ref="A2:F2"/>
    <mergeCell ref="A3:F3"/>
    <mergeCell ref="A4:F4"/>
    <mergeCell ref="C5:F5"/>
  </mergeCells>
  <pageMargins left="0.23622047244094491" right="0.11811023622047245" top="0.78740157480314965" bottom="0.78740157480314965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2D79C-DBA0-47A4-8705-0E2276DC72A8}">
  <sheetPr codeName="Tabelle4"/>
  <dimension ref="A1:H21"/>
  <sheetViews>
    <sheetView showGridLines="0" workbookViewId="0">
      <selection activeCell="B2" sqref="B2:C2"/>
    </sheetView>
  </sheetViews>
  <sheetFormatPr baseColWidth="10" defaultRowHeight="15" x14ac:dyDescent="0.2"/>
  <cols>
    <col min="1" max="1" width="8" customWidth="1"/>
    <col min="2" max="2" width="18.6640625" customWidth="1"/>
    <col min="3" max="3" width="17.6640625" customWidth="1"/>
    <col min="4" max="4" width="11.6640625" customWidth="1"/>
    <col min="5" max="5" width="10.1640625" customWidth="1"/>
  </cols>
  <sheetData>
    <row r="1" spans="1:8" ht="27.25" customHeight="1" x14ac:dyDescent="0.2">
      <c r="A1" s="185" t="s">
        <v>68</v>
      </c>
      <c r="B1" s="186"/>
      <c r="C1" s="186" t="s">
        <v>32</v>
      </c>
      <c r="D1" s="186"/>
      <c r="E1" s="186" t="str">
        <f>Deckblatt!$A$2</f>
        <v>VK männl./17.05.2025/Vöhringen</v>
      </c>
      <c r="F1" s="186"/>
      <c r="G1" s="186"/>
      <c r="H1" s="187"/>
    </row>
    <row r="2" spans="1:8" ht="27.25" customHeight="1" x14ac:dyDescent="0.2">
      <c r="A2" s="16" t="s">
        <v>23</v>
      </c>
      <c r="B2" s="188">
        <f>Deckblatt!D8</f>
        <v>0</v>
      </c>
      <c r="C2" s="189"/>
      <c r="D2" s="105" t="s">
        <v>51</v>
      </c>
      <c r="E2" s="190" t="s">
        <v>58</v>
      </c>
      <c r="F2" s="191"/>
      <c r="G2" s="192"/>
      <c r="H2" s="116" t="s">
        <v>71</v>
      </c>
    </row>
    <row r="3" spans="1:8" ht="27.25" customHeight="1" x14ac:dyDescent="0.2">
      <c r="A3" s="17" t="s">
        <v>8</v>
      </c>
      <c r="B3" s="179"/>
      <c r="C3" s="180"/>
      <c r="D3" s="181"/>
      <c r="E3" s="182" t="s">
        <v>24</v>
      </c>
      <c r="F3" s="183"/>
      <c r="G3" s="184"/>
      <c r="H3" s="115" t="str">
        <f>VLOOKUP(H2,Dropdownliste!A3:B9,2,0)</f>
        <v>2020 u. jünger</v>
      </c>
    </row>
    <row r="4" spans="1:8" ht="29.25" customHeight="1" x14ac:dyDescent="0.2">
      <c r="A4" s="5"/>
      <c r="B4" s="14" t="s">
        <v>0</v>
      </c>
      <c r="C4" s="15" t="s">
        <v>1</v>
      </c>
      <c r="D4" s="6" t="s">
        <v>5</v>
      </c>
      <c r="E4" s="6" t="s">
        <v>25</v>
      </c>
      <c r="F4" s="4" t="s">
        <v>2</v>
      </c>
      <c r="G4" s="4" t="s">
        <v>3</v>
      </c>
      <c r="H4" s="4" t="s">
        <v>4</v>
      </c>
    </row>
    <row r="5" spans="1:8" ht="29.25" customHeight="1" x14ac:dyDescent="0.2">
      <c r="A5" s="10">
        <v>1</v>
      </c>
      <c r="B5" s="49"/>
      <c r="C5" s="50"/>
      <c r="D5" s="53"/>
      <c r="E5" s="1"/>
      <c r="F5" s="1"/>
      <c r="G5" s="1"/>
      <c r="H5" s="1"/>
    </row>
    <row r="6" spans="1:8" ht="29.25" customHeight="1" x14ac:dyDescent="0.2">
      <c r="A6" s="10">
        <v>2</v>
      </c>
      <c r="B6" s="49"/>
      <c r="C6" s="50"/>
      <c r="D6" s="53"/>
      <c r="E6" s="1"/>
      <c r="F6" s="1"/>
      <c r="G6" s="1"/>
      <c r="H6" s="1"/>
    </row>
    <row r="7" spans="1:8" ht="29.25" customHeight="1" x14ac:dyDescent="0.2">
      <c r="A7" s="10">
        <v>3</v>
      </c>
      <c r="B7" s="49"/>
      <c r="C7" s="50"/>
      <c r="D7" s="53"/>
      <c r="E7" s="1"/>
      <c r="F7" s="1"/>
      <c r="G7" s="1"/>
      <c r="H7" s="1"/>
    </row>
    <row r="8" spans="1:8" ht="29.25" customHeight="1" x14ac:dyDescent="0.2">
      <c r="A8" s="12">
        <v>4</v>
      </c>
      <c r="B8" s="51"/>
      <c r="C8" s="19"/>
      <c r="D8" s="54"/>
      <c r="E8" s="13"/>
      <c r="F8" s="13"/>
      <c r="G8" s="13"/>
      <c r="H8" s="13"/>
    </row>
    <row r="9" spans="1:8" ht="29.25" customHeight="1" x14ac:dyDescent="0.2">
      <c r="A9" s="12">
        <v>5</v>
      </c>
      <c r="B9" s="51"/>
      <c r="C9" s="19"/>
      <c r="D9" s="54"/>
      <c r="E9" s="13"/>
      <c r="F9" s="13"/>
      <c r="G9" s="13"/>
      <c r="H9" s="13"/>
    </row>
    <row r="10" spans="1:8" ht="29.25" customHeight="1" x14ac:dyDescent="0.2">
      <c r="A10" s="11">
        <v>6</v>
      </c>
      <c r="B10" s="52"/>
      <c r="C10" s="3"/>
      <c r="D10" s="55"/>
      <c r="E10" s="2"/>
      <c r="F10" s="2"/>
      <c r="G10" s="2"/>
      <c r="H10" s="2"/>
    </row>
    <row r="11" spans="1:8" ht="173.25" customHeight="1" x14ac:dyDescent="0.2"/>
    <row r="12" spans="1:8" ht="27.25" customHeight="1" x14ac:dyDescent="0.2">
      <c r="A12" s="185" t="str">
        <f>A1</f>
        <v xml:space="preserve">Iller Donau Cup </v>
      </c>
      <c r="B12" s="186"/>
      <c r="C12" s="186" t="s">
        <v>32</v>
      </c>
      <c r="D12" s="186"/>
      <c r="E12" s="186" t="str">
        <f>Deckblatt!$A$2</f>
        <v>VK männl./17.05.2025/Vöhringen</v>
      </c>
      <c r="F12" s="186"/>
      <c r="G12" s="186"/>
      <c r="H12" s="187"/>
    </row>
    <row r="13" spans="1:8" ht="27.25" customHeight="1" x14ac:dyDescent="0.2">
      <c r="A13" s="16" t="s">
        <v>23</v>
      </c>
      <c r="B13" s="193">
        <f>B2</f>
        <v>0</v>
      </c>
      <c r="C13" s="194"/>
      <c r="D13" s="118" t="str">
        <f>D2</f>
        <v>I</v>
      </c>
      <c r="E13" s="190" t="s">
        <v>57</v>
      </c>
      <c r="F13" s="191"/>
      <c r="G13" s="192"/>
      <c r="H13" s="117" t="str">
        <f>H2</f>
        <v>07</v>
      </c>
    </row>
    <row r="14" spans="1:8" ht="27.25" customHeight="1" x14ac:dyDescent="0.2">
      <c r="A14" s="17" t="s">
        <v>8</v>
      </c>
      <c r="B14" s="179"/>
      <c r="C14" s="180"/>
      <c r="D14" s="181"/>
      <c r="E14" s="182" t="s">
        <v>24</v>
      </c>
      <c r="F14" s="183"/>
      <c r="G14" s="184"/>
      <c r="H14" s="111" t="str">
        <f>H3</f>
        <v>2020 u. jünger</v>
      </c>
    </row>
    <row r="15" spans="1:8" ht="29.25" customHeight="1" x14ac:dyDescent="0.2">
      <c r="A15" s="5"/>
      <c r="B15" s="14" t="s">
        <v>0</v>
      </c>
      <c r="C15" s="15" t="s">
        <v>1</v>
      </c>
      <c r="D15" s="6" t="s">
        <v>5</v>
      </c>
      <c r="E15" s="6" t="s">
        <v>25</v>
      </c>
      <c r="F15" s="4" t="s">
        <v>2</v>
      </c>
      <c r="G15" s="4" t="s">
        <v>3</v>
      </c>
      <c r="H15" s="4" t="s">
        <v>4</v>
      </c>
    </row>
    <row r="16" spans="1:8" ht="29.25" customHeight="1" x14ac:dyDescent="0.2">
      <c r="A16" s="10">
        <v>1</v>
      </c>
      <c r="B16" s="56">
        <f t="shared" ref="B16:D20" si="0">B5</f>
        <v>0</v>
      </c>
      <c r="C16" s="56">
        <f t="shared" si="0"/>
        <v>0</v>
      </c>
      <c r="D16" s="57">
        <f t="shared" si="0"/>
        <v>0</v>
      </c>
      <c r="E16" s="1"/>
      <c r="F16" s="1"/>
      <c r="G16" s="1"/>
      <c r="H16" s="1"/>
    </row>
    <row r="17" spans="1:8" ht="29.25" customHeight="1" x14ac:dyDescent="0.2">
      <c r="A17" s="10">
        <v>2</v>
      </c>
      <c r="B17" s="56">
        <f t="shared" si="0"/>
        <v>0</v>
      </c>
      <c r="C17" s="56">
        <f t="shared" si="0"/>
        <v>0</v>
      </c>
      <c r="D17" s="57">
        <f t="shared" si="0"/>
        <v>0</v>
      </c>
      <c r="E17" s="1"/>
      <c r="F17" s="1"/>
      <c r="G17" s="1"/>
      <c r="H17" s="1"/>
    </row>
    <row r="18" spans="1:8" ht="29.25" customHeight="1" x14ac:dyDescent="0.2">
      <c r="A18" s="10">
        <v>3</v>
      </c>
      <c r="B18" s="56">
        <f t="shared" si="0"/>
        <v>0</v>
      </c>
      <c r="C18" s="56">
        <f t="shared" si="0"/>
        <v>0</v>
      </c>
      <c r="D18" s="57">
        <f t="shared" si="0"/>
        <v>0</v>
      </c>
      <c r="E18" s="1"/>
      <c r="F18" s="1"/>
      <c r="G18" s="1"/>
      <c r="H18" s="1"/>
    </row>
    <row r="19" spans="1:8" ht="29.25" customHeight="1" x14ac:dyDescent="0.2">
      <c r="A19" s="12">
        <v>4</v>
      </c>
      <c r="B19" s="56">
        <f t="shared" si="0"/>
        <v>0</v>
      </c>
      <c r="C19" s="56">
        <f t="shared" si="0"/>
        <v>0</v>
      </c>
      <c r="D19" s="57">
        <f t="shared" si="0"/>
        <v>0</v>
      </c>
      <c r="E19" s="13"/>
      <c r="F19" s="13"/>
      <c r="G19" s="13"/>
      <c r="H19" s="13"/>
    </row>
    <row r="20" spans="1:8" ht="29.25" customHeight="1" x14ac:dyDescent="0.2">
      <c r="A20" s="12">
        <v>5</v>
      </c>
      <c r="B20" s="56">
        <f t="shared" si="0"/>
        <v>0</v>
      </c>
      <c r="C20" s="56">
        <f t="shared" si="0"/>
        <v>0</v>
      </c>
      <c r="D20" s="57">
        <f t="shared" si="0"/>
        <v>0</v>
      </c>
      <c r="E20" s="13"/>
      <c r="F20" s="13"/>
      <c r="G20" s="13"/>
      <c r="H20" s="13"/>
    </row>
    <row r="21" spans="1:8" ht="29.25" customHeight="1" x14ac:dyDescent="0.2">
      <c r="A21" s="18">
        <v>6</v>
      </c>
      <c r="B21" s="58">
        <f t="shared" ref="B21:D21" si="1">B10</f>
        <v>0</v>
      </c>
      <c r="C21" s="58">
        <f t="shared" si="1"/>
        <v>0</v>
      </c>
      <c r="D21" s="59">
        <f t="shared" si="1"/>
        <v>0</v>
      </c>
      <c r="E21" s="2"/>
      <c r="F21" s="2"/>
      <c r="G21" s="2"/>
      <c r="H21" s="2"/>
    </row>
  </sheetData>
  <sheetProtection algorithmName="SHA-512" hashValue="jHx6Pj3Jd3jmyDkhJFHFax0INglgWlqX4vgAwN+GOSSvihHaJ7nFfOgocTWwIBLOmfYNonr39lb/67IwOi6q0A==" saltValue="6UxbuNxEW6cF3ADgfn7a/w==" spinCount="100000" sheet="1" objects="1" scenarios="1" selectLockedCells="1"/>
  <mergeCells count="14">
    <mergeCell ref="B14:D14"/>
    <mergeCell ref="E14:G14"/>
    <mergeCell ref="A1:B1"/>
    <mergeCell ref="C1:D1"/>
    <mergeCell ref="E1:H1"/>
    <mergeCell ref="B2:C2"/>
    <mergeCell ref="E2:G2"/>
    <mergeCell ref="B3:D3"/>
    <mergeCell ref="E3:G3"/>
    <mergeCell ref="A12:B12"/>
    <mergeCell ref="C12:D12"/>
    <mergeCell ref="E12:H12"/>
    <mergeCell ref="B13:C13"/>
    <mergeCell ref="E13:G13"/>
  </mergeCells>
  <pageMargins left="0.51181102362204722" right="0.11811023622047245" top="0.39370078740157483" bottom="0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030F7-8A6C-49B5-AE36-369A34AEC3EC}">
          <x14:formula1>
            <xm:f>Dropdownliste!$A$2:$A$9</xm:f>
          </x14:formula1>
          <xm:sqref>H2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theme="3" tint="0.39997558519241921"/>
  </sheetPr>
  <dimension ref="A1:H21"/>
  <sheetViews>
    <sheetView showGridLines="0" topLeftCell="A2" workbookViewId="0">
      <selection activeCell="B2" sqref="B2:C2"/>
    </sheetView>
  </sheetViews>
  <sheetFormatPr baseColWidth="10" defaultRowHeight="15" x14ac:dyDescent="0.2"/>
  <cols>
    <col min="1" max="1" width="7.83203125" customWidth="1"/>
    <col min="2" max="2" width="18.5" customWidth="1"/>
    <col min="3" max="3" width="18.6640625" customWidth="1"/>
    <col min="4" max="4" width="9.33203125" customWidth="1"/>
    <col min="5" max="5" width="10" customWidth="1"/>
    <col min="8" max="8" width="12.1640625" customWidth="1"/>
  </cols>
  <sheetData>
    <row r="1" spans="1:8" ht="28" customHeight="1" x14ac:dyDescent="0.2">
      <c r="A1" s="185" t="s">
        <v>68</v>
      </c>
      <c r="B1" s="186"/>
      <c r="C1" s="186" t="s">
        <v>32</v>
      </c>
      <c r="D1" s="186"/>
      <c r="E1" s="186" t="str">
        <f>Deckblatt!$A$2</f>
        <v>VK männl./17.05.2025/Vöhringen</v>
      </c>
      <c r="F1" s="186"/>
      <c r="G1" s="186"/>
      <c r="H1" s="187"/>
    </row>
    <row r="2" spans="1:8" ht="28" customHeight="1" x14ac:dyDescent="0.2">
      <c r="A2" s="16" t="s">
        <v>23</v>
      </c>
      <c r="B2" s="188">
        <f>Deckblatt!D8</f>
        <v>0</v>
      </c>
      <c r="C2" s="189"/>
      <c r="D2" s="105" t="s">
        <v>52</v>
      </c>
      <c r="E2" s="190" t="s">
        <v>58</v>
      </c>
      <c r="F2" s="191"/>
      <c r="G2" s="192"/>
      <c r="H2" s="116" t="s">
        <v>38</v>
      </c>
    </row>
    <row r="3" spans="1:8" ht="28" customHeight="1" x14ac:dyDescent="0.2">
      <c r="A3" s="17" t="s">
        <v>8</v>
      </c>
      <c r="B3" s="179"/>
      <c r="C3" s="180"/>
      <c r="D3" s="181"/>
      <c r="E3" s="182" t="s">
        <v>24</v>
      </c>
      <c r="F3" s="183"/>
      <c r="G3" s="184"/>
      <c r="H3" s="115" t="str">
        <f>VLOOKUP(H2,Dropdownliste!A3:B9,2,0)</f>
        <v>2018/2019</v>
      </c>
    </row>
    <row r="4" spans="1:8" ht="29.25" customHeight="1" x14ac:dyDescent="0.2">
      <c r="A4" s="5"/>
      <c r="B4" s="14" t="s">
        <v>0</v>
      </c>
      <c r="C4" s="15" t="s">
        <v>1</v>
      </c>
      <c r="D4" s="6" t="s">
        <v>5</v>
      </c>
      <c r="E4" s="6" t="s">
        <v>25</v>
      </c>
      <c r="F4" s="4" t="s">
        <v>2</v>
      </c>
      <c r="G4" s="4" t="s">
        <v>3</v>
      </c>
      <c r="H4" s="4" t="s">
        <v>4</v>
      </c>
    </row>
    <row r="5" spans="1:8" ht="36" customHeight="1" x14ac:dyDescent="0.2">
      <c r="A5" s="10">
        <v>1</v>
      </c>
      <c r="B5" s="49"/>
      <c r="C5" s="50"/>
      <c r="D5" s="53"/>
      <c r="E5" s="1"/>
      <c r="F5" s="1"/>
      <c r="G5" s="1"/>
      <c r="H5" s="1"/>
    </row>
    <row r="6" spans="1:8" ht="36" customHeight="1" x14ac:dyDescent="0.2">
      <c r="A6" s="10">
        <v>2</v>
      </c>
      <c r="B6" s="49"/>
      <c r="C6" s="50"/>
      <c r="D6" s="53"/>
      <c r="E6" s="1"/>
      <c r="F6" s="1"/>
      <c r="G6" s="1"/>
      <c r="H6" s="1"/>
    </row>
    <row r="7" spans="1:8" ht="36" customHeight="1" x14ac:dyDescent="0.2">
      <c r="A7" s="10">
        <v>3</v>
      </c>
      <c r="B7" s="49"/>
      <c r="C7" s="50"/>
      <c r="D7" s="53"/>
      <c r="E7" s="1"/>
      <c r="F7" s="1"/>
      <c r="G7" s="1"/>
      <c r="H7" s="1"/>
    </row>
    <row r="8" spans="1:8" ht="36" customHeight="1" x14ac:dyDescent="0.2">
      <c r="A8" s="12">
        <v>4</v>
      </c>
      <c r="B8" s="51"/>
      <c r="C8" s="19"/>
      <c r="D8" s="54"/>
      <c r="E8" s="13"/>
      <c r="F8" s="13"/>
      <c r="G8" s="13"/>
      <c r="H8" s="13"/>
    </row>
    <row r="9" spans="1:8" ht="36" customHeight="1" x14ac:dyDescent="0.2">
      <c r="A9" s="12">
        <v>5</v>
      </c>
      <c r="B9" s="51"/>
      <c r="C9" s="19"/>
      <c r="D9" s="54"/>
      <c r="E9" s="13"/>
      <c r="F9" s="13"/>
      <c r="G9" s="13"/>
      <c r="H9" s="13"/>
    </row>
    <row r="10" spans="1:8" ht="36" customHeight="1" x14ac:dyDescent="0.2">
      <c r="A10" s="11">
        <v>6</v>
      </c>
      <c r="B10" s="52"/>
      <c r="C10" s="3"/>
      <c r="D10" s="55"/>
      <c r="E10" s="2"/>
      <c r="F10" s="2"/>
      <c r="G10" s="2"/>
      <c r="H10" s="2"/>
    </row>
    <row r="11" spans="1:8" ht="173.25" customHeight="1" x14ac:dyDescent="0.2"/>
    <row r="12" spans="1:8" ht="26" customHeight="1" x14ac:dyDescent="0.2">
      <c r="A12" s="185" t="str">
        <f>A1</f>
        <v xml:space="preserve">Iller Donau Cup </v>
      </c>
      <c r="B12" s="186"/>
      <c r="C12" s="186" t="s">
        <v>32</v>
      </c>
      <c r="D12" s="186"/>
      <c r="E12" s="186" t="str">
        <f>Deckblatt!$A$2</f>
        <v>VK männl./17.05.2025/Vöhringen</v>
      </c>
      <c r="F12" s="186"/>
      <c r="G12" s="186"/>
      <c r="H12" s="187"/>
    </row>
    <row r="13" spans="1:8" ht="26" customHeight="1" x14ac:dyDescent="0.2">
      <c r="A13" s="16" t="s">
        <v>23</v>
      </c>
      <c r="B13" s="193">
        <f>B2</f>
        <v>0</v>
      </c>
      <c r="C13" s="194"/>
      <c r="D13" s="118" t="str">
        <f>D2</f>
        <v>II</v>
      </c>
      <c r="E13" s="190" t="s">
        <v>57</v>
      </c>
      <c r="F13" s="191"/>
      <c r="G13" s="192"/>
      <c r="H13" s="117" t="str">
        <f>H2</f>
        <v>06</v>
      </c>
    </row>
    <row r="14" spans="1:8" ht="26" customHeight="1" x14ac:dyDescent="0.2">
      <c r="A14" s="17" t="s">
        <v>8</v>
      </c>
      <c r="B14" s="179"/>
      <c r="C14" s="180"/>
      <c r="D14" s="181"/>
      <c r="E14" s="182" t="s">
        <v>24</v>
      </c>
      <c r="F14" s="183"/>
      <c r="G14" s="184"/>
      <c r="H14" s="111" t="str">
        <f>H3</f>
        <v>2018/2019</v>
      </c>
    </row>
    <row r="15" spans="1:8" ht="26" customHeight="1" x14ac:dyDescent="0.2">
      <c r="A15" s="5"/>
      <c r="B15" s="14" t="s">
        <v>0</v>
      </c>
      <c r="C15" s="15" t="s">
        <v>1</v>
      </c>
      <c r="D15" s="6" t="s">
        <v>5</v>
      </c>
      <c r="E15" s="6" t="s">
        <v>25</v>
      </c>
      <c r="F15" s="4" t="s">
        <v>2</v>
      </c>
      <c r="G15" s="4" t="s">
        <v>3</v>
      </c>
      <c r="H15" s="4" t="s">
        <v>4</v>
      </c>
    </row>
    <row r="16" spans="1:8" ht="36" customHeight="1" x14ac:dyDescent="0.2">
      <c r="A16" s="10">
        <v>1</v>
      </c>
      <c r="B16" s="56">
        <f t="shared" ref="B16:D20" si="0">B5</f>
        <v>0</v>
      </c>
      <c r="C16" s="56">
        <f t="shared" si="0"/>
        <v>0</v>
      </c>
      <c r="D16" s="57">
        <f t="shared" si="0"/>
        <v>0</v>
      </c>
      <c r="E16" s="1"/>
      <c r="F16" s="1"/>
      <c r="G16" s="1"/>
      <c r="H16" s="1"/>
    </row>
    <row r="17" spans="1:8" ht="36" customHeight="1" x14ac:dyDescent="0.2">
      <c r="A17" s="10">
        <v>2</v>
      </c>
      <c r="B17" s="56">
        <f t="shared" si="0"/>
        <v>0</v>
      </c>
      <c r="C17" s="56">
        <f t="shared" si="0"/>
        <v>0</v>
      </c>
      <c r="D17" s="57">
        <f t="shared" si="0"/>
        <v>0</v>
      </c>
      <c r="E17" s="1"/>
      <c r="F17" s="1"/>
      <c r="G17" s="1"/>
      <c r="H17" s="1"/>
    </row>
    <row r="18" spans="1:8" ht="36" customHeight="1" x14ac:dyDescent="0.2">
      <c r="A18" s="10">
        <v>3</v>
      </c>
      <c r="B18" s="56">
        <f t="shared" si="0"/>
        <v>0</v>
      </c>
      <c r="C18" s="56">
        <f t="shared" si="0"/>
        <v>0</v>
      </c>
      <c r="D18" s="57">
        <f t="shared" si="0"/>
        <v>0</v>
      </c>
      <c r="E18" s="1"/>
      <c r="F18" s="1"/>
      <c r="G18" s="1"/>
      <c r="H18" s="1"/>
    </row>
    <row r="19" spans="1:8" ht="36" customHeight="1" x14ac:dyDescent="0.2">
      <c r="A19" s="12">
        <v>4</v>
      </c>
      <c r="B19" s="56">
        <f t="shared" si="0"/>
        <v>0</v>
      </c>
      <c r="C19" s="56">
        <f t="shared" si="0"/>
        <v>0</v>
      </c>
      <c r="D19" s="57">
        <f t="shared" si="0"/>
        <v>0</v>
      </c>
      <c r="E19" s="13"/>
      <c r="F19" s="13"/>
      <c r="G19" s="13"/>
      <c r="H19" s="13"/>
    </row>
    <row r="20" spans="1:8" ht="36" customHeight="1" x14ac:dyDescent="0.2">
      <c r="A20" s="12">
        <v>5</v>
      </c>
      <c r="B20" s="56">
        <f t="shared" si="0"/>
        <v>0</v>
      </c>
      <c r="C20" s="56">
        <f t="shared" si="0"/>
        <v>0</v>
      </c>
      <c r="D20" s="57">
        <f t="shared" si="0"/>
        <v>0</v>
      </c>
      <c r="E20" s="13"/>
      <c r="F20" s="13"/>
      <c r="G20" s="13"/>
      <c r="H20" s="13"/>
    </row>
    <row r="21" spans="1:8" ht="36" customHeight="1" x14ac:dyDescent="0.2">
      <c r="A21" s="18">
        <v>6</v>
      </c>
      <c r="B21" s="58">
        <f t="shared" ref="B21:D21" si="1">B10</f>
        <v>0</v>
      </c>
      <c r="C21" s="58">
        <f t="shared" si="1"/>
        <v>0</v>
      </c>
      <c r="D21" s="59">
        <f t="shared" si="1"/>
        <v>0</v>
      </c>
      <c r="E21" s="2"/>
      <c r="F21" s="2"/>
      <c r="G21" s="2"/>
      <c r="H21" s="2"/>
    </row>
  </sheetData>
  <sheetProtection algorithmName="SHA-512" hashValue="Ij84RyECz6rOY4SDixTYklWHAOtLwebsaAtXpccMUV+QLPH2aElWpRSgukx4GFZS3UWl5BjGtOcfFbsQ/u/Qnw==" saltValue="JBusdVD606/u+pQ193R0Eg==" spinCount="100000" sheet="1" objects="1" scenarios="1" selectLockedCells="1"/>
  <mergeCells count="14">
    <mergeCell ref="E2:G2"/>
    <mergeCell ref="B3:D3"/>
    <mergeCell ref="E3:G3"/>
    <mergeCell ref="A1:B1"/>
    <mergeCell ref="C1:D1"/>
    <mergeCell ref="E1:H1"/>
    <mergeCell ref="B2:C2"/>
    <mergeCell ref="E12:H12"/>
    <mergeCell ref="E13:G13"/>
    <mergeCell ref="B14:D14"/>
    <mergeCell ref="E14:G14"/>
    <mergeCell ref="C12:D12"/>
    <mergeCell ref="A12:B12"/>
    <mergeCell ref="B13:C13"/>
  </mergeCells>
  <pageMargins left="0.51181102362204722" right="0.11811023622047245" top="0.78740157480314965" bottom="0.78740157480314965" header="0.31496062992125984" footer="0.31496062992125984"/>
  <pageSetup paperSize="9" scale="95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41EBED-A706-4522-88A9-93D4247B8AF9}">
          <x14:formula1>
            <xm:f>Dropdownliste!$A$2:$A$9</xm:f>
          </x14:formula1>
          <xm:sqref>H2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tabColor rgb="FFFF0000"/>
  </sheetPr>
  <dimension ref="A1:H22"/>
  <sheetViews>
    <sheetView showGridLines="0" topLeftCell="A2" workbookViewId="0">
      <selection activeCell="B2" sqref="B2:C2"/>
    </sheetView>
  </sheetViews>
  <sheetFormatPr baseColWidth="10" defaultRowHeight="15" x14ac:dyDescent="0.2"/>
  <cols>
    <col min="1" max="1" width="8" customWidth="1"/>
    <col min="2" max="2" width="18.5" customWidth="1"/>
    <col min="3" max="3" width="18.6640625" customWidth="1"/>
    <col min="4" max="4" width="8.5" customWidth="1"/>
    <col min="5" max="5" width="9.33203125" customWidth="1"/>
    <col min="7" max="7" width="10.83203125" customWidth="1"/>
    <col min="8" max="8" width="11.5" customWidth="1"/>
  </cols>
  <sheetData>
    <row r="1" spans="1:8" ht="28" customHeight="1" x14ac:dyDescent="0.2">
      <c r="A1" s="185" t="str">
        <f>'WK 06_Vierkampf'!A1:B1</f>
        <v xml:space="preserve">Iller Donau Cup </v>
      </c>
      <c r="B1" s="186"/>
      <c r="C1" s="186" t="s">
        <v>32</v>
      </c>
      <c r="D1" s="186"/>
      <c r="E1" s="186" t="str">
        <f>Deckblatt!$A$2</f>
        <v>VK männl./17.05.2025/Vöhringen</v>
      </c>
      <c r="F1" s="186"/>
      <c r="G1" s="186"/>
      <c r="H1" s="187"/>
    </row>
    <row r="2" spans="1:8" ht="28" customHeight="1" x14ac:dyDescent="0.2">
      <c r="A2" s="16" t="s">
        <v>23</v>
      </c>
      <c r="B2" s="188">
        <f>Deckblatt!D8</f>
        <v>0</v>
      </c>
      <c r="C2" s="189"/>
      <c r="D2" s="106" t="s">
        <v>53</v>
      </c>
      <c r="E2" s="190" t="s">
        <v>58</v>
      </c>
      <c r="F2" s="191"/>
      <c r="G2" s="192"/>
      <c r="H2" s="116" t="s">
        <v>39</v>
      </c>
    </row>
    <row r="3" spans="1:8" ht="28" customHeight="1" x14ac:dyDescent="0.2">
      <c r="A3" s="17" t="s">
        <v>8</v>
      </c>
      <c r="B3" s="179"/>
      <c r="C3" s="180"/>
      <c r="D3" s="181"/>
      <c r="E3" s="182" t="s">
        <v>24</v>
      </c>
      <c r="F3" s="183"/>
      <c r="G3" s="184"/>
      <c r="H3" s="115" t="str">
        <f>VLOOKUP(H2,Dropdownliste!A3:B9,2,0)</f>
        <v>2016/2017</v>
      </c>
    </row>
    <row r="4" spans="1:8" ht="28" customHeight="1" x14ac:dyDescent="0.2">
      <c r="A4" s="5"/>
      <c r="B4" s="14" t="s">
        <v>0</v>
      </c>
      <c r="C4" s="15" t="s">
        <v>1</v>
      </c>
      <c r="D4" s="6" t="s">
        <v>5</v>
      </c>
      <c r="E4" s="6" t="s">
        <v>25</v>
      </c>
      <c r="F4" s="4" t="s">
        <v>2</v>
      </c>
      <c r="G4" s="4" t="s">
        <v>3</v>
      </c>
      <c r="H4" s="4" t="s">
        <v>4</v>
      </c>
    </row>
    <row r="5" spans="1:8" ht="36" customHeight="1" x14ac:dyDescent="0.2">
      <c r="A5" s="10">
        <v>1</v>
      </c>
      <c r="B5" s="49"/>
      <c r="C5" s="50"/>
      <c r="D5" s="97"/>
      <c r="E5" s="1"/>
      <c r="F5" s="1"/>
      <c r="G5" s="1"/>
      <c r="H5" s="1"/>
    </row>
    <row r="6" spans="1:8" ht="36" customHeight="1" x14ac:dyDescent="0.2">
      <c r="A6" s="10">
        <v>2</v>
      </c>
      <c r="B6" s="49"/>
      <c r="C6" s="50"/>
      <c r="D6" s="97"/>
      <c r="E6" s="1"/>
      <c r="F6" s="1"/>
      <c r="G6" s="1"/>
      <c r="H6" s="1"/>
    </row>
    <row r="7" spans="1:8" ht="36" customHeight="1" x14ac:dyDescent="0.2">
      <c r="A7" s="10">
        <v>3</v>
      </c>
      <c r="B7" s="49"/>
      <c r="C7" s="50"/>
      <c r="D7" s="97"/>
      <c r="E7" s="1"/>
      <c r="F7" s="1"/>
      <c r="G7" s="1"/>
      <c r="H7" s="1"/>
    </row>
    <row r="8" spans="1:8" ht="36" customHeight="1" x14ac:dyDescent="0.2">
      <c r="A8" s="12">
        <v>4</v>
      </c>
      <c r="B8" s="51"/>
      <c r="C8" s="19"/>
      <c r="D8" s="98"/>
      <c r="E8" s="13"/>
      <c r="F8" s="13"/>
      <c r="G8" s="13"/>
      <c r="H8" s="13"/>
    </row>
    <row r="9" spans="1:8" ht="36" customHeight="1" x14ac:dyDescent="0.2">
      <c r="A9" s="12">
        <v>5</v>
      </c>
      <c r="B9" s="51"/>
      <c r="C9" s="19"/>
      <c r="D9" s="98"/>
      <c r="E9" s="13"/>
      <c r="F9" s="13"/>
      <c r="G9" s="13"/>
      <c r="H9" s="13"/>
    </row>
    <row r="10" spans="1:8" ht="36" customHeight="1" x14ac:dyDescent="0.2">
      <c r="A10" s="12">
        <v>6</v>
      </c>
      <c r="B10" s="51"/>
      <c r="C10" s="19"/>
      <c r="D10" s="98"/>
      <c r="E10" s="13"/>
      <c r="F10" s="13"/>
      <c r="G10" s="13"/>
      <c r="H10" s="13"/>
    </row>
    <row r="11" spans="1:8" ht="172.5" customHeight="1" x14ac:dyDescent="0.2"/>
    <row r="12" spans="1:8" ht="28" customHeight="1" x14ac:dyDescent="0.2">
      <c r="A12" s="185" t="str">
        <f>A1</f>
        <v xml:space="preserve">Iller Donau Cup </v>
      </c>
      <c r="B12" s="186"/>
      <c r="C12" s="186" t="s">
        <v>32</v>
      </c>
      <c r="D12" s="186"/>
      <c r="E12" s="186" t="str">
        <f>Deckblatt!$A$2</f>
        <v>VK männl./17.05.2025/Vöhringen</v>
      </c>
      <c r="F12" s="186"/>
      <c r="G12" s="186"/>
      <c r="H12" s="187"/>
    </row>
    <row r="13" spans="1:8" ht="21.75" customHeight="1" x14ac:dyDescent="0.2">
      <c r="A13" s="16" t="s">
        <v>23</v>
      </c>
      <c r="B13" s="193">
        <f>B2</f>
        <v>0</v>
      </c>
      <c r="C13" s="194"/>
      <c r="D13" s="120" t="str">
        <f>D2</f>
        <v>III</v>
      </c>
      <c r="E13" s="190" t="s">
        <v>57</v>
      </c>
      <c r="F13" s="191"/>
      <c r="G13" s="192"/>
      <c r="H13" s="117" t="str">
        <f>H2</f>
        <v>05</v>
      </c>
    </row>
    <row r="14" spans="1:8" ht="28" customHeight="1" x14ac:dyDescent="0.2">
      <c r="A14" s="17" t="s">
        <v>8</v>
      </c>
      <c r="B14" s="179"/>
      <c r="C14" s="180"/>
      <c r="D14" s="181"/>
      <c r="E14" s="182" t="s">
        <v>24</v>
      </c>
      <c r="F14" s="183"/>
      <c r="G14" s="184"/>
      <c r="H14" s="62" t="str">
        <f>H3</f>
        <v>2016/2017</v>
      </c>
    </row>
    <row r="15" spans="1:8" ht="28" customHeight="1" x14ac:dyDescent="0.2">
      <c r="A15" s="5"/>
      <c r="B15" s="14" t="s">
        <v>0</v>
      </c>
      <c r="C15" s="15" t="s">
        <v>1</v>
      </c>
      <c r="D15" s="6" t="s">
        <v>5</v>
      </c>
      <c r="E15" s="6" t="s">
        <v>25</v>
      </c>
      <c r="F15" s="4" t="s">
        <v>2</v>
      </c>
      <c r="G15" s="4" t="s">
        <v>3</v>
      </c>
      <c r="H15" s="4" t="s">
        <v>4</v>
      </c>
    </row>
    <row r="16" spans="1:8" ht="36" customHeight="1" x14ac:dyDescent="0.2">
      <c r="A16" s="10">
        <v>1</v>
      </c>
      <c r="B16" s="56">
        <f t="shared" ref="B16:D19" si="0">B5</f>
        <v>0</v>
      </c>
      <c r="C16" s="56">
        <f t="shared" si="0"/>
        <v>0</v>
      </c>
      <c r="D16" s="57">
        <f t="shared" si="0"/>
        <v>0</v>
      </c>
      <c r="E16" s="1"/>
      <c r="F16" s="1"/>
      <c r="G16" s="1"/>
      <c r="H16" s="1"/>
    </row>
    <row r="17" spans="1:8" ht="36" customHeight="1" x14ac:dyDescent="0.2">
      <c r="A17" s="10">
        <v>2</v>
      </c>
      <c r="B17" s="56">
        <f t="shared" si="0"/>
        <v>0</v>
      </c>
      <c r="C17" s="56">
        <f t="shared" si="0"/>
        <v>0</v>
      </c>
      <c r="D17" s="57">
        <f t="shared" si="0"/>
        <v>0</v>
      </c>
      <c r="E17" s="1"/>
      <c r="F17" s="1"/>
      <c r="G17" s="1"/>
      <c r="H17" s="1"/>
    </row>
    <row r="18" spans="1:8" ht="36" customHeight="1" x14ac:dyDescent="0.2">
      <c r="A18" s="10">
        <v>3</v>
      </c>
      <c r="B18" s="56">
        <f t="shared" si="0"/>
        <v>0</v>
      </c>
      <c r="C18" s="56">
        <f t="shared" si="0"/>
        <v>0</v>
      </c>
      <c r="D18" s="57">
        <f t="shared" si="0"/>
        <v>0</v>
      </c>
      <c r="E18" s="1"/>
      <c r="F18" s="1"/>
      <c r="G18" s="1"/>
      <c r="H18" s="1"/>
    </row>
    <row r="19" spans="1:8" ht="36" customHeight="1" x14ac:dyDescent="0.2">
      <c r="A19" s="12">
        <v>4</v>
      </c>
      <c r="B19" s="56">
        <f t="shared" si="0"/>
        <v>0</v>
      </c>
      <c r="C19" s="56">
        <f t="shared" si="0"/>
        <v>0</v>
      </c>
      <c r="D19" s="57">
        <f t="shared" si="0"/>
        <v>0</v>
      </c>
      <c r="E19" s="13"/>
      <c r="F19" s="13"/>
      <c r="G19" s="13"/>
      <c r="H19" s="13"/>
    </row>
    <row r="20" spans="1:8" ht="36" customHeight="1" x14ac:dyDescent="0.2">
      <c r="A20" s="12">
        <v>5</v>
      </c>
      <c r="B20" s="56">
        <f t="shared" ref="B20:D20" si="1">B9</f>
        <v>0</v>
      </c>
      <c r="C20" s="56">
        <f t="shared" si="1"/>
        <v>0</v>
      </c>
      <c r="D20" s="57">
        <f t="shared" si="1"/>
        <v>0</v>
      </c>
      <c r="E20" s="13"/>
      <c r="F20" s="13"/>
      <c r="G20" s="13"/>
      <c r="H20" s="13"/>
    </row>
    <row r="21" spans="1:8" ht="36" customHeight="1" x14ac:dyDescent="0.2">
      <c r="A21" s="12">
        <v>6</v>
      </c>
      <c r="B21" s="56">
        <f t="shared" ref="B21:D21" si="2">B10</f>
        <v>0</v>
      </c>
      <c r="C21" s="56">
        <f t="shared" si="2"/>
        <v>0</v>
      </c>
      <c r="D21" s="57">
        <f t="shared" si="2"/>
        <v>0</v>
      </c>
      <c r="E21" s="13"/>
      <c r="F21" s="13"/>
      <c r="G21" s="13"/>
      <c r="H21" s="13"/>
    </row>
    <row r="22" spans="1:8" ht="10.5" customHeight="1" x14ac:dyDescent="0.2"/>
  </sheetData>
  <sheetProtection algorithmName="SHA-512" hashValue="dAWMWZR2RytM84vEAba+qcmtDBYw2ISCBPMgYkfkxu79gQc8Nc03b5nNZ2ftJUt1gOAnlIXFmFEo+yqkeQ5sjw==" saltValue="vQps7HII1qbhU5cxOsjupA==" spinCount="100000" sheet="1" selectLockedCells="1"/>
  <mergeCells count="14">
    <mergeCell ref="A1:B1"/>
    <mergeCell ref="C1:D1"/>
    <mergeCell ref="E1:H1"/>
    <mergeCell ref="A12:B12"/>
    <mergeCell ref="C12:D12"/>
    <mergeCell ref="E12:H12"/>
    <mergeCell ref="E13:G13"/>
    <mergeCell ref="E14:G14"/>
    <mergeCell ref="E3:G3"/>
    <mergeCell ref="E2:G2"/>
    <mergeCell ref="B3:D3"/>
    <mergeCell ref="B14:D14"/>
    <mergeCell ref="B2:C2"/>
    <mergeCell ref="B13:C13"/>
  </mergeCells>
  <phoneticPr fontId="11" type="noConversion"/>
  <pageMargins left="0.51181102362204722" right="0.11811023622047245" top="0.78740157480314965" bottom="0.39370078740157483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A4FB8F-C3FF-4E6A-8C35-F1AB06DE81CF}">
          <x14:formula1>
            <xm:f>Dropdownliste!$A$2:$A$9</xm:f>
          </x14:formula1>
          <xm:sqref>H2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tabColor theme="3" tint="0.39997558519241921"/>
  </sheetPr>
  <dimension ref="A1:H32"/>
  <sheetViews>
    <sheetView showGridLines="0" topLeftCell="A2" workbookViewId="0">
      <selection activeCell="B2" sqref="B2:C2"/>
    </sheetView>
  </sheetViews>
  <sheetFormatPr baseColWidth="10" defaultRowHeight="15" x14ac:dyDescent="0.2"/>
  <cols>
    <col min="1" max="1" width="8.1640625" customWidth="1"/>
    <col min="2" max="3" width="18.6640625" customWidth="1"/>
    <col min="4" max="5" width="9.33203125" customWidth="1"/>
    <col min="7" max="7" width="11.5" customWidth="1"/>
  </cols>
  <sheetData>
    <row r="1" spans="1:8" ht="20" customHeight="1" x14ac:dyDescent="0.2">
      <c r="A1" s="185" t="str">
        <f>'WK 06_Vierkampf'!A1:B1</f>
        <v xml:space="preserve">Iller Donau Cup </v>
      </c>
      <c r="B1" s="186"/>
      <c r="C1" s="186" t="s">
        <v>32</v>
      </c>
      <c r="D1" s="186"/>
      <c r="E1" s="186" t="str">
        <f>Deckblatt!$A$2</f>
        <v>VK männl./17.05.2025/Vöhringen</v>
      </c>
      <c r="F1" s="186"/>
      <c r="G1" s="186"/>
      <c r="H1" s="187"/>
    </row>
    <row r="2" spans="1:8" ht="20" customHeight="1" x14ac:dyDescent="0.2">
      <c r="A2" s="16" t="s">
        <v>23</v>
      </c>
      <c r="B2" s="188">
        <f>Deckblatt!D8</f>
        <v>0</v>
      </c>
      <c r="C2" s="189"/>
      <c r="D2" s="105" t="s">
        <v>54</v>
      </c>
      <c r="E2" s="190" t="s">
        <v>59</v>
      </c>
      <c r="F2" s="191"/>
      <c r="G2" s="192"/>
      <c r="H2" s="119" t="s">
        <v>40</v>
      </c>
    </row>
    <row r="3" spans="1:8" ht="20" customHeight="1" x14ac:dyDescent="0.2">
      <c r="A3" s="17" t="s">
        <v>8</v>
      </c>
      <c r="B3" s="179"/>
      <c r="C3" s="180"/>
      <c r="D3" s="181"/>
      <c r="E3" s="182" t="s">
        <v>24</v>
      </c>
      <c r="F3" s="183"/>
      <c r="G3" s="184"/>
      <c r="H3" s="115" t="str">
        <f>VLOOKUP(H2,Dropdownliste!A3:B9,2,0)</f>
        <v>2014/2015</v>
      </c>
    </row>
    <row r="4" spans="1:8" ht="30" customHeight="1" x14ac:dyDescent="0.2">
      <c r="A4" s="5"/>
      <c r="B4" s="14" t="s">
        <v>0</v>
      </c>
      <c r="C4" s="15" t="s">
        <v>1</v>
      </c>
      <c r="D4" s="6" t="s">
        <v>5</v>
      </c>
      <c r="E4" s="6" t="s">
        <v>25</v>
      </c>
      <c r="F4" s="4" t="s">
        <v>2</v>
      </c>
      <c r="G4" s="4" t="s">
        <v>3</v>
      </c>
      <c r="H4" s="4" t="s">
        <v>4</v>
      </c>
    </row>
    <row r="5" spans="1:8" ht="30" customHeight="1" x14ac:dyDescent="0.2">
      <c r="A5" s="10">
        <v>1</v>
      </c>
      <c r="B5" s="49"/>
      <c r="C5" s="50"/>
      <c r="D5" s="97"/>
      <c r="E5" s="1"/>
      <c r="F5" s="1"/>
      <c r="G5" s="1"/>
      <c r="H5" s="1"/>
    </row>
    <row r="6" spans="1:8" ht="30" customHeight="1" x14ac:dyDescent="0.2">
      <c r="A6" s="10">
        <v>2</v>
      </c>
      <c r="B6" s="49"/>
      <c r="C6" s="50"/>
      <c r="D6" s="97"/>
      <c r="E6" s="1"/>
      <c r="F6" s="1"/>
      <c r="G6" s="1"/>
      <c r="H6" s="1"/>
    </row>
    <row r="7" spans="1:8" ht="30" customHeight="1" x14ac:dyDescent="0.2">
      <c r="A7" s="10">
        <v>3</v>
      </c>
      <c r="B7" s="49"/>
      <c r="C7" s="50"/>
      <c r="D7" s="97"/>
      <c r="E7" s="1"/>
      <c r="F7" s="1"/>
      <c r="G7" s="1"/>
      <c r="H7" s="1"/>
    </row>
    <row r="8" spans="1:8" ht="30" customHeight="1" x14ac:dyDescent="0.2">
      <c r="A8" s="12">
        <v>4</v>
      </c>
      <c r="B8" s="51"/>
      <c r="C8" s="19"/>
      <c r="D8" s="98"/>
      <c r="E8" s="13"/>
      <c r="F8" s="13"/>
      <c r="G8" s="13"/>
      <c r="H8" s="13"/>
    </row>
    <row r="9" spans="1:8" ht="30" customHeight="1" x14ac:dyDescent="0.2">
      <c r="A9" s="12">
        <v>5</v>
      </c>
      <c r="B9" s="51"/>
      <c r="C9" s="19"/>
      <c r="D9" s="98"/>
      <c r="E9" s="13"/>
      <c r="F9" s="13"/>
      <c r="G9" s="13"/>
      <c r="H9" s="13"/>
    </row>
    <row r="10" spans="1:8" ht="30" customHeight="1" x14ac:dyDescent="0.2">
      <c r="A10" s="12">
        <v>6</v>
      </c>
      <c r="B10" s="51"/>
      <c r="C10" s="19"/>
      <c r="D10" s="98"/>
      <c r="E10" s="13"/>
      <c r="F10" s="13"/>
      <c r="G10" s="13"/>
      <c r="H10" s="13"/>
    </row>
    <row r="11" spans="1:8" ht="60" customHeight="1" x14ac:dyDescent="0.2"/>
    <row r="12" spans="1:8" ht="20" customHeight="1" x14ac:dyDescent="0.2">
      <c r="A12" s="185" t="str">
        <f>A1</f>
        <v xml:space="preserve">Iller Donau Cup </v>
      </c>
      <c r="B12" s="186"/>
      <c r="C12" s="186" t="s">
        <v>32</v>
      </c>
      <c r="D12" s="186"/>
      <c r="E12" s="186" t="str">
        <f>Deckblatt!$A$2</f>
        <v>VK männl./17.05.2025/Vöhringen</v>
      </c>
      <c r="F12" s="186"/>
      <c r="G12" s="186"/>
      <c r="H12" s="187"/>
    </row>
    <row r="13" spans="1:8" ht="20" customHeight="1" x14ac:dyDescent="0.2">
      <c r="A13" s="16" t="s">
        <v>23</v>
      </c>
      <c r="B13" s="193">
        <f>B2</f>
        <v>0</v>
      </c>
      <c r="C13" s="194"/>
      <c r="D13" s="104" t="str">
        <f>D2</f>
        <v>IV</v>
      </c>
      <c r="E13" s="190" t="s">
        <v>59</v>
      </c>
      <c r="F13" s="191"/>
      <c r="G13" s="192"/>
      <c r="H13" s="117" t="str">
        <f>H2</f>
        <v>04</v>
      </c>
    </row>
    <row r="14" spans="1:8" ht="20" customHeight="1" x14ac:dyDescent="0.2">
      <c r="A14" s="17" t="s">
        <v>8</v>
      </c>
      <c r="B14" s="179"/>
      <c r="C14" s="180"/>
      <c r="D14" s="181"/>
      <c r="E14" s="182" t="s">
        <v>24</v>
      </c>
      <c r="F14" s="183"/>
      <c r="G14" s="184"/>
      <c r="H14" s="62" t="str">
        <f>H3</f>
        <v>2014/2015</v>
      </c>
    </row>
    <row r="15" spans="1:8" ht="29.25" customHeight="1" x14ac:dyDescent="0.2">
      <c r="A15" s="5"/>
      <c r="B15" s="14" t="s">
        <v>0</v>
      </c>
      <c r="C15" s="15" t="s">
        <v>1</v>
      </c>
      <c r="D15" s="6" t="s">
        <v>5</v>
      </c>
      <c r="E15" s="6" t="s">
        <v>25</v>
      </c>
      <c r="F15" s="4" t="s">
        <v>2</v>
      </c>
      <c r="G15" s="4" t="s">
        <v>3</v>
      </c>
      <c r="H15" s="4" t="s">
        <v>4</v>
      </c>
    </row>
    <row r="16" spans="1:8" ht="30" customHeight="1" x14ac:dyDescent="0.2">
      <c r="A16" s="10">
        <v>1</v>
      </c>
      <c r="B16" s="56">
        <f t="shared" ref="B16:D19" si="0">B5</f>
        <v>0</v>
      </c>
      <c r="C16" s="56">
        <f t="shared" si="0"/>
        <v>0</v>
      </c>
      <c r="D16" s="57">
        <f t="shared" si="0"/>
        <v>0</v>
      </c>
      <c r="E16" s="1"/>
      <c r="F16" s="1"/>
      <c r="G16" s="1"/>
      <c r="H16" s="1"/>
    </row>
    <row r="17" spans="1:8" ht="30" customHeight="1" x14ac:dyDescent="0.2">
      <c r="A17" s="10">
        <v>2</v>
      </c>
      <c r="B17" s="56">
        <f t="shared" si="0"/>
        <v>0</v>
      </c>
      <c r="C17" s="56">
        <f t="shared" si="0"/>
        <v>0</v>
      </c>
      <c r="D17" s="57">
        <f t="shared" si="0"/>
        <v>0</v>
      </c>
      <c r="E17" s="1"/>
      <c r="F17" s="1"/>
      <c r="G17" s="1"/>
      <c r="H17" s="1"/>
    </row>
    <row r="18" spans="1:8" ht="30" customHeight="1" x14ac:dyDescent="0.2">
      <c r="A18" s="10">
        <v>3</v>
      </c>
      <c r="B18" s="56">
        <f t="shared" si="0"/>
        <v>0</v>
      </c>
      <c r="C18" s="56">
        <f t="shared" si="0"/>
        <v>0</v>
      </c>
      <c r="D18" s="57">
        <f t="shared" si="0"/>
        <v>0</v>
      </c>
      <c r="E18" s="1"/>
      <c r="F18" s="1"/>
      <c r="G18" s="1"/>
      <c r="H18" s="1"/>
    </row>
    <row r="19" spans="1:8" ht="30" customHeight="1" x14ac:dyDescent="0.2">
      <c r="A19" s="12">
        <v>4</v>
      </c>
      <c r="B19" s="56">
        <f t="shared" si="0"/>
        <v>0</v>
      </c>
      <c r="C19" s="56">
        <f t="shared" si="0"/>
        <v>0</v>
      </c>
      <c r="D19" s="57">
        <f t="shared" si="0"/>
        <v>0</v>
      </c>
      <c r="E19" s="13"/>
      <c r="F19" s="13"/>
      <c r="G19" s="13"/>
      <c r="H19" s="13"/>
    </row>
    <row r="20" spans="1:8" ht="30" customHeight="1" x14ac:dyDescent="0.2">
      <c r="A20" s="12">
        <v>5</v>
      </c>
      <c r="B20" s="56">
        <f t="shared" ref="B20:D20" si="1">B9</f>
        <v>0</v>
      </c>
      <c r="C20" s="56">
        <f t="shared" si="1"/>
        <v>0</v>
      </c>
      <c r="D20" s="57">
        <f t="shared" si="1"/>
        <v>0</v>
      </c>
      <c r="E20" s="13"/>
      <c r="F20" s="13"/>
      <c r="G20" s="13"/>
      <c r="H20" s="13"/>
    </row>
    <row r="21" spans="1:8" ht="30" customHeight="1" x14ac:dyDescent="0.2">
      <c r="A21" s="12">
        <v>6</v>
      </c>
      <c r="B21" s="56">
        <f t="shared" ref="B21:D21" si="2">B10</f>
        <v>0</v>
      </c>
      <c r="C21" s="56">
        <f t="shared" si="2"/>
        <v>0</v>
      </c>
      <c r="D21" s="57">
        <f t="shared" si="2"/>
        <v>0</v>
      </c>
      <c r="E21" s="13"/>
      <c r="F21" s="13"/>
      <c r="G21" s="13"/>
      <c r="H21" s="13"/>
    </row>
    <row r="22" spans="1:8" ht="59.25" customHeight="1" x14ac:dyDescent="0.2"/>
    <row r="23" spans="1:8" ht="20" customHeight="1" x14ac:dyDescent="0.2">
      <c r="A23" s="185" t="s">
        <v>33</v>
      </c>
      <c r="B23" s="186"/>
      <c r="C23" s="186" t="s">
        <v>32</v>
      </c>
      <c r="D23" s="186"/>
      <c r="E23" s="186" t="str">
        <f>Deckblatt!$A$2</f>
        <v>VK männl./17.05.2025/Vöhringen</v>
      </c>
      <c r="F23" s="186"/>
      <c r="G23" s="186"/>
      <c r="H23" s="187"/>
    </row>
    <row r="24" spans="1:8" ht="20" customHeight="1" x14ac:dyDescent="0.2">
      <c r="A24" s="16" t="s">
        <v>23</v>
      </c>
      <c r="B24" s="193">
        <f>B13</f>
        <v>0</v>
      </c>
      <c r="C24" s="194"/>
      <c r="D24" s="194"/>
      <c r="E24" s="190" t="s">
        <v>59</v>
      </c>
      <c r="F24" s="191"/>
      <c r="G24" s="192"/>
      <c r="H24" s="60" t="str">
        <f>H2</f>
        <v>04</v>
      </c>
    </row>
    <row r="25" spans="1:8" ht="20" customHeight="1" x14ac:dyDescent="0.2">
      <c r="A25" s="17" t="s">
        <v>8</v>
      </c>
      <c r="B25" s="179"/>
      <c r="C25" s="180"/>
      <c r="D25" s="181"/>
      <c r="E25" s="182" t="s">
        <v>24</v>
      </c>
      <c r="F25" s="183"/>
      <c r="G25" s="184"/>
      <c r="H25" s="61" t="str">
        <f>H14</f>
        <v>2014/2015</v>
      </c>
    </row>
    <row r="26" spans="1:8" ht="28.5" customHeight="1" x14ac:dyDescent="0.2">
      <c r="A26" s="5"/>
      <c r="B26" s="14" t="s">
        <v>0</v>
      </c>
      <c r="C26" s="15" t="s">
        <v>1</v>
      </c>
      <c r="D26" s="6" t="s">
        <v>5</v>
      </c>
      <c r="E26" s="6" t="s">
        <v>25</v>
      </c>
      <c r="F26" s="4" t="s">
        <v>2</v>
      </c>
      <c r="G26" s="4" t="s">
        <v>3</v>
      </c>
      <c r="H26" s="4" t="s">
        <v>4</v>
      </c>
    </row>
    <row r="27" spans="1:8" ht="30" customHeight="1" x14ac:dyDescent="0.2">
      <c r="A27" s="10">
        <v>1</v>
      </c>
      <c r="B27" s="56">
        <f t="shared" ref="B27:D30" si="3">B16</f>
        <v>0</v>
      </c>
      <c r="C27" s="56">
        <f t="shared" si="3"/>
        <v>0</v>
      </c>
      <c r="D27" s="57">
        <f t="shared" si="3"/>
        <v>0</v>
      </c>
      <c r="E27" s="1"/>
      <c r="F27" s="1"/>
      <c r="G27" s="1"/>
      <c r="H27" s="1"/>
    </row>
    <row r="28" spans="1:8" ht="30" customHeight="1" x14ac:dyDescent="0.2">
      <c r="A28" s="10">
        <v>2</v>
      </c>
      <c r="B28" s="56">
        <f t="shared" si="3"/>
        <v>0</v>
      </c>
      <c r="C28" s="56">
        <f t="shared" si="3"/>
        <v>0</v>
      </c>
      <c r="D28" s="57">
        <f t="shared" si="3"/>
        <v>0</v>
      </c>
      <c r="E28" s="1"/>
      <c r="F28" s="1"/>
      <c r="G28" s="1"/>
      <c r="H28" s="1"/>
    </row>
    <row r="29" spans="1:8" ht="30" customHeight="1" x14ac:dyDescent="0.2">
      <c r="A29" s="10">
        <v>3</v>
      </c>
      <c r="B29" s="56">
        <f t="shared" si="3"/>
        <v>0</v>
      </c>
      <c r="C29" s="56">
        <f t="shared" si="3"/>
        <v>0</v>
      </c>
      <c r="D29" s="57">
        <f t="shared" si="3"/>
        <v>0</v>
      </c>
      <c r="E29" s="1"/>
      <c r="F29" s="1"/>
      <c r="G29" s="1"/>
      <c r="H29" s="1"/>
    </row>
    <row r="30" spans="1:8" ht="30" customHeight="1" x14ac:dyDescent="0.2">
      <c r="A30" s="12">
        <v>4</v>
      </c>
      <c r="B30" s="56">
        <f t="shared" si="3"/>
        <v>0</v>
      </c>
      <c r="C30" s="56">
        <f t="shared" si="3"/>
        <v>0</v>
      </c>
      <c r="D30" s="57">
        <f t="shared" si="3"/>
        <v>0</v>
      </c>
      <c r="E30" s="13"/>
      <c r="F30" s="13"/>
      <c r="G30" s="13"/>
      <c r="H30" s="13"/>
    </row>
    <row r="31" spans="1:8" ht="30" customHeight="1" x14ac:dyDescent="0.2">
      <c r="A31" s="12">
        <v>5</v>
      </c>
      <c r="B31" s="56">
        <f t="shared" ref="B31:D31" si="4">B20</f>
        <v>0</v>
      </c>
      <c r="C31" s="56">
        <f t="shared" si="4"/>
        <v>0</v>
      </c>
      <c r="D31" s="57">
        <f t="shared" si="4"/>
        <v>0</v>
      </c>
      <c r="E31" s="13"/>
      <c r="F31" s="13"/>
      <c r="G31" s="13"/>
      <c r="H31" s="13"/>
    </row>
    <row r="32" spans="1:8" ht="30" customHeight="1" x14ac:dyDescent="0.2">
      <c r="A32" s="12">
        <v>6</v>
      </c>
      <c r="B32" s="56">
        <f t="shared" ref="B32:D32" si="5">B21</f>
        <v>0</v>
      </c>
      <c r="C32" s="56">
        <f t="shared" si="5"/>
        <v>0</v>
      </c>
      <c r="D32" s="57">
        <f t="shared" si="5"/>
        <v>0</v>
      </c>
      <c r="E32" s="13"/>
      <c r="F32" s="13"/>
      <c r="G32" s="13"/>
      <c r="H32" s="13"/>
    </row>
  </sheetData>
  <sheetProtection algorithmName="SHA-512" hashValue="c60fiFRVHq5wHX6uGItdM1lhVoygzOMXRQlumz8AxQq3I+1qRYCtm3cw8/Tgde/B6qdorkvdJq4K2+YxxYmBeQ==" saltValue="YDLBbGskdygO9De0ckGrfw==" spinCount="100000" sheet="1" selectLockedCells="1"/>
  <mergeCells count="21">
    <mergeCell ref="E25:G25"/>
    <mergeCell ref="E24:G24"/>
    <mergeCell ref="A12:B12"/>
    <mergeCell ref="B25:D25"/>
    <mergeCell ref="E12:H12"/>
    <mergeCell ref="B24:D24"/>
    <mergeCell ref="A1:B1"/>
    <mergeCell ref="C1:D1"/>
    <mergeCell ref="E1:H1"/>
    <mergeCell ref="C12:D12"/>
    <mergeCell ref="A23:B23"/>
    <mergeCell ref="C23:D23"/>
    <mergeCell ref="E23:H23"/>
    <mergeCell ref="E13:G13"/>
    <mergeCell ref="B14:D14"/>
    <mergeCell ref="E14:G14"/>
    <mergeCell ref="E2:G2"/>
    <mergeCell ref="B3:D3"/>
    <mergeCell ref="E3:G3"/>
    <mergeCell ref="B2:C2"/>
    <mergeCell ref="B13:C13"/>
  </mergeCells>
  <pageMargins left="0.51181102362204722" right="0.11811023622047245" top="0.59055118110236227" bottom="0.39370078740157483" header="0.31496062992125984" footer="0.31496062992125984"/>
  <pageSetup paperSize="9" scale="95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BF91A7-619C-4D0D-A678-7250CA36BD95}">
          <x14:formula1>
            <xm:f>Dropdownliste!$A$2:$A$9</xm:f>
          </x14:formula1>
          <xm:sqref>H2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tabColor rgb="FFFF0000"/>
  </sheetPr>
  <dimension ref="A1:H32"/>
  <sheetViews>
    <sheetView showGridLines="0" workbookViewId="0">
      <selection activeCell="A30" sqref="A30:H32"/>
    </sheetView>
  </sheetViews>
  <sheetFormatPr baseColWidth="10" defaultRowHeight="15" x14ac:dyDescent="0.2"/>
  <cols>
    <col min="1" max="1" width="8" customWidth="1"/>
    <col min="2" max="3" width="18.6640625" customWidth="1"/>
    <col min="4" max="4" width="8.33203125" customWidth="1"/>
    <col min="5" max="5" width="9.83203125" customWidth="1"/>
  </cols>
  <sheetData>
    <row r="1" spans="1:8" ht="20" customHeight="1" x14ac:dyDescent="0.2">
      <c r="A1" s="185" t="str">
        <f>'WK 06_Vierkampf'!A1:B1</f>
        <v xml:space="preserve">Iller Donau Cup </v>
      </c>
      <c r="B1" s="186"/>
      <c r="C1" s="186" t="s">
        <v>32</v>
      </c>
      <c r="D1" s="186"/>
      <c r="E1" s="186" t="str">
        <f>Deckblatt!$A$2</f>
        <v>VK männl./17.05.2025/Vöhringen</v>
      </c>
      <c r="F1" s="186"/>
      <c r="G1" s="186"/>
      <c r="H1" s="187"/>
    </row>
    <row r="2" spans="1:8" ht="20" customHeight="1" x14ac:dyDescent="0.2">
      <c r="A2" s="16" t="s">
        <v>23</v>
      </c>
      <c r="B2" s="188">
        <f>Deckblatt!D8</f>
        <v>0</v>
      </c>
      <c r="C2" s="189"/>
      <c r="D2" s="105" t="s">
        <v>72</v>
      </c>
      <c r="E2" s="190" t="s">
        <v>59</v>
      </c>
      <c r="F2" s="191"/>
      <c r="G2" s="192"/>
      <c r="H2" s="116" t="s">
        <v>41</v>
      </c>
    </row>
    <row r="3" spans="1:8" ht="20" customHeight="1" x14ac:dyDescent="0.2">
      <c r="A3" s="17" t="s">
        <v>8</v>
      </c>
      <c r="B3" s="179"/>
      <c r="C3" s="180"/>
      <c r="D3" s="181"/>
      <c r="E3" s="182" t="s">
        <v>24</v>
      </c>
      <c r="F3" s="183"/>
      <c r="G3" s="184"/>
      <c r="H3" s="115" t="str">
        <f>VLOOKUP(H2,Dropdownliste!A3:B9,2,0)</f>
        <v>2012/2013</v>
      </c>
    </row>
    <row r="4" spans="1:8" ht="30" customHeight="1" x14ac:dyDescent="0.2">
      <c r="A4" s="5"/>
      <c r="B4" s="14" t="s">
        <v>0</v>
      </c>
      <c r="C4" s="15" t="s">
        <v>1</v>
      </c>
      <c r="D4" s="6" t="s">
        <v>5</v>
      </c>
      <c r="E4" s="6" t="s">
        <v>25</v>
      </c>
      <c r="F4" s="4" t="s">
        <v>2</v>
      </c>
      <c r="G4" s="4" t="s">
        <v>3</v>
      </c>
      <c r="H4" s="4" t="s">
        <v>4</v>
      </c>
    </row>
    <row r="5" spans="1:8" ht="28" customHeight="1" x14ac:dyDescent="0.2">
      <c r="A5" s="10">
        <v>1</v>
      </c>
      <c r="B5" s="49"/>
      <c r="C5" s="50"/>
      <c r="D5" s="53"/>
      <c r="E5" s="1"/>
      <c r="F5" s="1"/>
      <c r="G5" s="1"/>
      <c r="H5" s="1"/>
    </row>
    <row r="6" spans="1:8" ht="28" customHeight="1" x14ac:dyDescent="0.2">
      <c r="A6" s="10">
        <v>2</v>
      </c>
      <c r="B6" s="49"/>
      <c r="C6" s="50"/>
      <c r="D6" s="53"/>
      <c r="E6" s="1"/>
      <c r="F6" s="1"/>
      <c r="G6" s="1"/>
      <c r="H6" s="1"/>
    </row>
    <row r="7" spans="1:8" ht="28" customHeight="1" x14ac:dyDescent="0.2">
      <c r="A7" s="10">
        <v>3</v>
      </c>
      <c r="B7" s="49"/>
      <c r="C7" s="50"/>
      <c r="D7" s="53"/>
      <c r="E7" s="1"/>
      <c r="F7" s="1"/>
      <c r="G7" s="1"/>
      <c r="H7" s="1"/>
    </row>
    <row r="8" spans="1:8" ht="28" customHeight="1" x14ac:dyDescent="0.2">
      <c r="A8" s="12">
        <v>4</v>
      </c>
      <c r="B8" s="51"/>
      <c r="C8" s="19"/>
      <c r="D8" s="54"/>
      <c r="E8" s="13"/>
      <c r="F8" s="13"/>
      <c r="G8" s="13"/>
      <c r="H8" s="13"/>
    </row>
    <row r="9" spans="1:8" ht="28" customHeight="1" x14ac:dyDescent="0.2">
      <c r="A9" s="12">
        <v>5</v>
      </c>
      <c r="B9" s="51"/>
      <c r="C9" s="19"/>
      <c r="D9" s="54"/>
      <c r="E9" s="13"/>
      <c r="F9" s="13"/>
      <c r="G9" s="13"/>
      <c r="H9" s="13"/>
    </row>
    <row r="10" spans="1:8" ht="28" customHeight="1" x14ac:dyDescent="0.2">
      <c r="A10" s="12">
        <v>6</v>
      </c>
      <c r="B10" s="51"/>
      <c r="C10" s="19"/>
      <c r="D10" s="54"/>
      <c r="E10" s="13"/>
      <c r="F10" s="13"/>
      <c r="G10" s="13"/>
      <c r="H10" s="13"/>
    </row>
    <row r="11" spans="1:8" ht="60.75" customHeight="1" x14ac:dyDescent="0.2"/>
    <row r="12" spans="1:8" ht="20" customHeight="1" x14ac:dyDescent="0.2">
      <c r="A12" s="185" t="str">
        <f>A1</f>
        <v xml:space="preserve">Iller Donau Cup </v>
      </c>
      <c r="B12" s="186"/>
      <c r="C12" s="186" t="s">
        <v>32</v>
      </c>
      <c r="D12" s="186"/>
      <c r="E12" s="186" t="str">
        <f>Deckblatt!$A$2</f>
        <v>VK männl./17.05.2025/Vöhringen</v>
      </c>
      <c r="F12" s="186"/>
      <c r="G12" s="186"/>
      <c r="H12" s="187"/>
    </row>
    <row r="13" spans="1:8" ht="20" customHeight="1" x14ac:dyDescent="0.2">
      <c r="A13" s="16" t="s">
        <v>23</v>
      </c>
      <c r="B13" s="193">
        <f>B2</f>
        <v>0</v>
      </c>
      <c r="C13" s="194"/>
      <c r="D13" s="104" t="str">
        <f>D2</f>
        <v>v</v>
      </c>
      <c r="E13" s="190" t="s">
        <v>59</v>
      </c>
      <c r="F13" s="191"/>
      <c r="G13" s="192"/>
      <c r="H13" s="117" t="str">
        <f>H2</f>
        <v>03</v>
      </c>
    </row>
    <row r="14" spans="1:8" ht="20" customHeight="1" x14ac:dyDescent="0.2">
      <c r="A14" s="17" t="s">
        <v>8</v>
      </c>
      <c r="B14" s="179"/>
      <c r="C14" s="180"/>
      <c r="D14" s="181"/>
      <c r="E14" s="182" t="s">
        <v>24</v>
      </c>
      <c r="F14" s="183"/>
      <c r="G14" s="184"/>
      <c r="H14" s="111" t="str">
        <f>H3</f>
        <v>2012/2013</v>
      </c>
    </row>
    <row r="15" spans="1:8" ht="30" customHeight="1" x14ac:dyDescent="0.2">
      <c r="A15" s="5"/>
      <c r="B15" s="14" t="s">
        <v>0</v>
      </c>
      <c r="C15" s="15" t="s">
        <v>1</v>
      </c>
      <c r="D15" s="6" t="s">
        <v>5</v>
      </c>
      <c r="E15" s="6" t="s">
        <v>25</v>
      </c>
      <c r="F15" s="4" t="s">
        <v>2</v>
      </c>
      <c r="G15" s="4" t="s">
        <v>3</v>
      </c>
      <c r="H15" s="4" t="s">
        <v>4</v>
      </c>
    </row>
    <row r="16" spans="1:8" ht="28" customHeight="1" x14ac:dyDescent="0.2">
      <c r="A16" s="10">
        <v>1</v>
      </c>
      <c r="B16" s="56">
        <f t="shared" ref="B16:D19" si="0">B5</f>
        <v>0</v>
      </c>
      <c r="C16" s="56">
        <f t="shared" si="0"/>
        <v>0</v>
      </c>
      <c r="D16" s="57">
        <f t="shared" si="0"/>
        <v>0</v>
      </c>
      <c r="E16" s="1"/>
      <c r="F16" s="1"/>
      <c r="G16" s="1"/>
      <c r="H16" s="1"/>
    </row>
    <row r="17" spans="1:8" ht="28" customHeight="1" x14ac:dyDescent="0.2">
      <c r="A17" s="10">
        <v>2</v>
      </c>
      <c r="B17" s="56">
        <f t="shared" si="0"/>
        <v>0</v>
      </c>
      <c r="C17" s="56">
        <f t="shared" si="0"/>
        <v>0</v>
      </c>
      <c r="D17" s="57">
        <f t="shared" si="0"/>
        <v>0</v>
      </c>
      <c r="E17" s="1"/>
      <c r="F17" s="1"/>
      <c r="G17" s="1"/>
      <c r="H17" s="1"/>
    </row>
    <row r="18" spans="1:8" ht="28" customHeight="1" x14ac:dyDescent="0.2">
      <c r="A18" s="10">
        <v>3</v>
      </c>
      <c r="B18" s="56">
        <f t="shared" si="0"/>
        <v>0</v>
      </c>
      <c r="C18" s="56">
        <f t="shared" si="0"/>
        <v>0</v>
      </c>
      <c r="D18" s="57">
        <f t="shared" si="0"/>
        <v>0</v>
      </c>
      <c r="E18" s="1"/>
      <c r="F18" s="1"/>
      <c r="G18" s="1"/>
      <c r="H18" s="1"/>
    </row>
    <row r="19" spans="1:8" ht="28" customHeight="1" x14ac:dyDescent="0.2">
      <c r="A19" s="12">
        <v>4</v>
      </c>
      <c r="B19" s="56">
        <f t="shared" si="0"/>
        <v>0</v>
      </c>
      <c r="C19" s="56">
        <f t="shared" si="0"/>
        <v>0</v>
      </c>
      <c r="D19" s="57">
        <f t="shared" si="0"/>
        <v>0</v>
      </c>
      <c r="E19" s="13"/>
      <c r="F19" s="13"/>
      <c r="G19" s="13"/>
      <c r="H19" s="13"/>
    </row>
    <row r="20" spans="1:8" ht="28" customHeight="1" x14ac:dyDescent="0.2">
      <c r="A20" s="12">
        <v>5</v>
      </c>
      <c r="B20" s="56">
        <f t="shared" ref="B20:D20" si="1">B9</f>
        <v>0</v>
      </c>
      <c r="C20" s="56">
        <f t="shared" si="1"/>
        <v>0</v>
      </c>
      <c r="D20" s="57">
        <f t="shared" si="1"/>
        <v>0</v>
      </c>
      <c r="E20" s="13"/>
      <c r="F20" s="13"/>
      <c r="G20" s="13"/>
      <c r="H20" s="13"/>
    </row>
    <row r="21" spans="1:8" ht="28" customHeight="1" x14ac:dyDescent="0.2">
      <c r="A21" s="12">
        <v>6</v>
      </c>
      <c r="B21" s="56">
        <f t="shared" ref="B21:D21" si="2">B10</f>
        <v>0</v>
      </c>
      <c r="C21" s="56">
        <f t="shared" si="2"/>
        <v>0</v>
      </c>
      <c r="D21" s="57">
        <f t="shared" si="2"/>
        <v>0</v>
      </c>
      <c r="E21" s="13"/>
      <c r="F21" s="13"/>
      <c r="G21" s="13"/>
      <c r="H21" s="13"/>
    </row>
    <row r="22" spans="1:8" ht="60" customHeight="1" x14ac:dyDescent="0.2"/>
    <row r="23" spans="1:8" ht="20" customHeight="1" x14ac:dyDescent="0.2">
      <c r="A23" s="185" t="s">
        <v>33</v>
      </c>
      <c r="B23" s="186"/>
      <c r="C23" s="186" t="s">
        <v>32</v>
      </c>
      <c r="D23" s="186"/>
      <c r="E23" s="186" t="str">
        <f>Deckblatt!$A$2</f>
        <v>VK männl./17.05.2025/Vöhringen</v>
      </c>
      <c r="F23" s="186"/>
      <c r="G23" s="186"/>
      <c r="H23" s="187"/>
    </row>
    <row r="24" spans="1:8" ht="20" customHeight="1" x14ac:dyDescent="0.2">
      <c r="A24" s="16" t="s">
        <v>23</v>
      </c>
      <c r="B24" s="193">
        <f>B13</f>
        <v>0</v>
      </c>
      <c r="C24" s="194"/>
      <c r="D24" s="194"/>
      <c r="E24" s="190" t="s">
        <v>59</v>
      </c>
      <c r="F24" s="191"/>
      <c r="G24" s="192"/>
      <c r="H24" s="60" t="str">
        <f>H2</f>
        <v>03</v>
      </c>
    </row>
    <row r="25" spans="1:8" ht="20" customHeight="1" x14ac:dyDescent="0.2">
      <c r="A25" s="17" t="s">
        <v>8</v>
      </c>
      <c r="B25" s="179"/>
      <c r="C25" s="180"/>
      <c r="D25" s="181"/>
      <c r="E25" s="182" t="s">
        <v>24</v>
      </c>
      <c r="F25" s="183"/>
      <c r="G25" s="184"/>
      <c r="H25" s="61" t="str">
        <f>H14</f>
        <v>2012/2013</v>
      </c>
    </row>
    <row r="26" spans="1:8" ht="30" customHeight="1" x14ac:dyDescent="0.2">
      <c r="A26" s="5"/>
      <c r="B26" s="14" t="s">
        <v>0</v>
      </c>
      <c r="C26" s="15" t="s">
        <v>1</v>
      </c>
      <c r="D26" s="6" t="s">
        <v>5</v>
      </c>
      <c r="E26" s="6" t="s">
        <v>25</v>
      </c>
      <c r="F26" s="4" t="s">
        <v>2</v>
      </c>
      <c r="G26" s="4" t="s">
        <v>3</v>
      </c>
      <c r="H26" s="4" t="s">
        <v>4</v>
      </c>
    </row>
    <row r="27" spans="1:8" ht="28" customHeight="1" x14ac:dyDescent="0.2">
      <c r="A27" s="10">
        <v>1</v>
      </c>
      <c r="B27" s="56">
        <f t="shared" ref="B27:D30" si="3">B16</f>
        <v>0</v>
      </c>
      <c r="C27" s="56">
        <f t="shared" si="3"/>
        <v>0</v>
      </c>
      <c r="D27" s="57">
        <f t="shared" si="3"/>
        <v>0</v>
      </c>
      <c r="E27" s="1"/>
      <c r="F27" s="1"/>
      <c r="G27" s="1"/>
      <c r="H27" s="1"/>
    </row>
    <row r="28" spans="1:8" ht="28" customHeight="1" x14ac:dyDescent="0.2">
      <c r="A28" s="10">
        <v>2</v>
      </c>
      <c r="B28" s="56">
        <f t="shared" si="3"/>
        <v>0</v>
      </c>
      <c r="C28" s="56">
        <f t="shared" si="3"/>
        <v>0</v>
      </c>
      <c r="D28" s="57">
        <f t="shared" si="3"/>
        <v>0</v>
      </c>
      <c r="E28" s="1"/>
      <c r="F28" s="1"/>
      <c r="G28" s="1"/>
      <c r="H28" s="1"/>
    </row>
    <row r="29" spans="1:8" ht="28" customHeight="1" x14ac:dyDescent="0.2">
      <c r="A29" s="10">
        <v>3</v>
      </c>
      <c r="B29" s="56">
        <f t="shared" si="3"/>
        <v>0</v>
      </c>
      <c r="C29" s="56">
        <f t="shared" si="3"/>
        <v>0</v>
      </c>
      <c r="D29" s="57">
        <f t="shared" si="3"/>
        <v>0</v>
      </c>
      <c r="E29" s="1"/>
      <c r="F29" s="1"/>
      <c r="G29" s="1"/>
      <c r="H29" s="1"/>
    </row>
    <row r="30" spans="1:8" ht="28" customHeight="1" x14ac:dyDescent="0.2">
      <c r="A30" s="12">
        <v>4</v>
      </c>
      <c r="B30" s="56">
        <f t="shared" si="3"/>
        <v>0</v>
      </c>
      <c r="C30" s="56">
        <f t="shared" si="3"/>
        <v>0</v>
      </c>
      <c r="D30" s="57">
        <f t="shared" si="3"/>
        <v>0</v>
      </c>
      <c r="E30" s="13"/>
      <c r="F30" s="13"/>
      <c r="G30" s="13"/>
      <c r="H30" s="13"/>
    </row>
    <row r="31" spans="1:8" ht="28" customHeight="1" x14ac:dyDescent="0.2">
      <c r="A31" s="12">
        <v>5</v>
      </c>
      <c r="B31" s="56">
        <f t="shared" ref="B31:D31" si="4">B20</f>
        <v>0</v>
      </c>
      <c r="C31" s="56">
        <f t="shared" si="4"/>
        <v>0</v>
      </c>
      <c r="D31" s="57">
        <f t="shared" si="4"/>
        <v>0</v>
      </c>
      <c r="E31" s="13"/>
      <c r="F31" s="13"/>
      <c r="G31" s="13"/>
      <c r="H31" s="13"/>
    </row>
    <row r="32" spans="1:8" ht="28" customHeight="1" x14ac:dyDescent="0.2">
      <c r="A32" s="12">
        <v>6</v>
      </c>
      <c r="B32" s="56">
        <f t="shared" ref="B32:D32" si="5">B21</f>
        <v>0</v>
      </c>
      <c r="C32" s="56">
        <f t="shared" si="5"/>
        <v>0</v>
      </c>
      <c r="D32" s="57">
        <f t="shared" si="5"/>
        <v>0</v>
      </c>
      <c r="E32" s="13"/>
      <c r="F32" s="13"/>
      <c r="G32" s="13"/>
      <c r="H32" s="13"/>
    </row>
  </sheetData>
  <sheetProtection algorithmName="SHA-512" hashValue="FwBoZZQVaXNjd8xEjFZRSBbdtWu76z2yVXKqLQm1iz83TriZXtLcF3gokcYkGYkQRVuJ/ZqxiG5v2p3AeZpYqQ==" saltValue="euk1pW0I94WcZqR9ZQPM6Q==" spinCount="100000" sheet="1"/>
  <mergeCells count="21">
    <mergeCell ref="E25:G25"/>
    <mergeCell ref="E24:G24"/>
    <mergeCell ref="A12:B12"/>
    <mergeCell ref="B25:D25"/>
    <mergeCell ref="E12:H12"/>
    <mergeCell ref="B24:D24"/>
    <mergeCell ref="A1:B1"/>
    <mergeCell ref="C1:D1"/>
    <mergeCell ref="E1:H1"/>
    <mergeCell ref="C12:D12"/>
    <mergeCell ref="A23:B23"/>
    <mergeCell ref="C23:D23"/>
    <mergeCell ref="E23:H23"/>
    <mergeCell ref="E13:G13"/>
    <mergeCell ref="B14:D14"/>
    <mergeCell ref="E14:G14"/>
    <mergeCell ref="E2:G2"/>
    <mergeCell ref="B3:D3"/>
    <mergeCell ref="E3:G3"/>
    <mergeCell ref="B2:C2"/>
    <mergeCell ref="B13:C13"/>
  </mergeCells>
  <pageMargins left="0.51181102362204722" right="0.11811023622047245" top="0.59055118110236227" bottom="0.39370078740157483" header="0.31496062992125984" footer="0.31496062992125984"/>
  <pageSetup paperSize="9" scale="95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F20DC8-973A-44C8-A464-BFD925A7EDC1}">
          <x14:formula1>
            <xm:f>Dropdownliste!$A$2:$A$9</xm:f>
          </x14:formula1>
          <xm:sqref>H2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tabColor theme="3" tint="0.39997558519241921"/>
  </sheetPr>
  <dimension ref="A1:H32"/>
  <sheetViews>
    <sheetView showGridLines="0" topLeftCell="A2" workbookViewId="0">
      <selection activeCell="B2" sqref="B2:C2"/>
    </sheetView>
  </sheetViews>
  <sheetFormatPr baseColWidth="10" defaultRowHeight="15" x14ac:dyDescent="0.2"/>
  <cols>
    <col min="1" max="1" width="8" customWidth="1"/>
    <col min="2" max="3" width="18.6640625" customWidth="1"/>
    <col min="4" max="4" width="8" customWidth="1"/>
    <col min="5" max="5" width="9.33203125" customWidth="1"/>
  </cols>
  <sheetData>
    <row r="1" spans="1:8" ht="20" customHeight="1" x14ac:dyDescent="0.2">
      <c r="A1" s="185" t="str">
        <f>'WK 06_Vierkampf'!A1:B1</f>
        <v xml:space="preserve">Iller Donau Cup </v>
      </c>
      <c r="B1" s="186"/>
      <c r="C1" s="186" t="s">
        <v>32</v>
      </c>
      <c r="D1" s="186"/>
      <c r="E1" s="186" t="str">
        <f>Deckblatt!$A$2</f>
        <v>VK männl./17.05.2025/Vöhringen</v>
      </c>
      <c r="F1" s="186"/>
      <c r="G1" s="186"/>
      <c r="H1" s="187"/>
    </row>
    <row r="2" spans="1:8" ht="20" customHeight="1" x14ac:dyDescent="0.2">
      <c r="A2" s="16" t="s">
        <v>23</v>
      </c>
      <c r="B2" s="188">
        <f>Deckblatt!D8</f>
        <v>0</v>
      </c>
      <c r="C2" s="189"/>
      <c r="D2" s="105" t="s">
        <v>56</v>
      </c>
      <c r="E2" s="190" t="s">
        <v>59</v>
      </c>
      <c r="F2" s="191"/>
      <c r="G2" s="192"/>
      <c r="H2" s="116" t="s">
        <v>42</v>
      </c>
    </row>
    <row r="3" spans="1:8" ht="20" customHeight="1" x14ac:dyDescent="0.2">
      <c r="A3" s="17" t="s">
        <v>8</v>
      </c>
      <c r="B3" s="179"/>
      <c r="C3" s="180"/>
      <c r="D3" s="181"/>
      <c r="E3" s="182" t="s">
        <v>24</v>
      </c>
      <c r="F3" s="183"/>
      <c r="G3" s="184"/>
      <c r="H3" s="115" t="str">
        <f>VLOOKUP(H2,Dropdownliste!A3:B9,2,0)</f>
        <v>2008-2011</v>
      </c>
    </row>
    <row r="4" spans="1:8" ht="30" customHeight="1" x14ac:dyDescent="0.2">
      <c r="A4" s="5"/>
      <c r="B4" s="14" t="s">
        <v>0</v>
      </c>
      <c r="C4" s="15" t="s">
        <v>1</v>
      </c>
      <c r="D4" s="6" t="s">
        <v>5</v>
      </c>
      <c r="E4" s="6" t="s">
        <v>25</v>
      </c>
      <c r="F4" s="4" t="s">
        <v>2</v>
      </c>
      <c r="G4" s="4" t="s">
        <v>3</v>
      </c>
      <c r="H4" s="4" t="s">
        <v>4</v>
      </c>
    </row>
    <row r="5" spans="1:8" ht="28" customHeight="1" x14ac:dyDescent="0.2">
      <c r="A5" s="10">
        <v>1</v>
      </c>
      <c r="B5" s="49"/>
      <c r="C5" s="50"/>
      <c r="D5" s="53"/>
      <c r="E5" s="1"/>
      <c r="F5" s="1"/>
      <c r="G5" s="1"/>
      <c r="H5" s="1"/>
    </row>
    <row r="6" spans="1:8" ht="28" customHeight="1" x14ac:dyDescent="0.2">
      <c r="A6" s="10">
        <v>2</v>
      </c>
      <c r="B6" s="49"/>
      <c r="C6" s="50"/>
      <c r="D6" s="53"/>
      <c r="E6" s="1"/>
      <c r="F6" s="1"/>
      <c r="G6" s="1"/>
      <c r="H6" s="1"/>
    </row>
    <row r="7" spans="1:8" ht="28" customHeight="1" x14ac:dyDescent="0.2">
      <c r="A7" s="10">
        <v>3</v>
      </c>
      <c r="B7" s="49"/>
      <c r="C7" s="50"/>
      <c r="D7" s="53"/>
      <c r="E7" s="1"/>
      <c r="F7" s="1"/>
      <c r="G7" s="1"/>
      <c r="H7" s="1"/>
    </row>
    <row r="8" spans="1:8" ht="28" customHeight="1" x14ac:dyDescent="0.2">
      <c r="A8" s="12">
        <v>4</v>
      </c>
      <c r="B8" s="51"/>
      <c r="C8" s="19"/>
      <c r="D8" s="54"/>
      <c r="E8" s="13"/>
      <c r="F8" s="13"/>
      <c r="G8" s="13"/>
      <c r="H8" s="13"/>
    </row>
    <row r="9" spans="1:8" ht="28" customHeight="1" x14ac:dyDescent="0.2">
      <c r="A9" s="12">
        <v>5</v>
      </c>
      <c r="B9" s="51"/>
      <c r="C9" s="19"/>
      <c r="D9" s="54"/>
      <c r="E9" s="13"/>
      <c r="F9" s="13"/>
      <c r="G9" s="13"/>
      <c r="H9" s="13"/>
    </row>
    <row r="10" spans="1:8" ht="28" customHeight="1" x14ac:dyDescent="0.2">
      <c r="A10" s="12">
        <v>6</v>
      </c>
      <c r="B10" s="51"/>
      <c r="C10" s="19"/>
      <c r="D10" s="54"/>
      <c r="E10" s="13"/>
      <c r="F10" s="13"/>
      <c r="G10" s="13"/>
      <c r="H10" s="13"/>
    </row>
    <row r="11" spans="1:8" ht="60.75" customHeight="1" x14ac:dyDescent="0.2"/>
    <row r="12" spans="1:8" ht="20" customHeight="1" x14ac:dyDescent="0.2">
      <c r="A12" s="185" t="str">
        <f>A1</f>
        <v xml:space="preserve">Iller Donau Cup </v>
      </c>
      <c r="B12" s="186"/>
      <c r="C12" s="186" t="s">
        <v>32</v>
      </c>
      <c r="D12" s="186"/>
      <c r="E12" s="186" t="str">
        <f>Deckblatt!$A$2</f>
        <v>VK männl./17.05.2025/Vöhringen</v>
      </c>
      <c r="F12" s="186"/>
      <c r="G12" s="186"/>
      <c r="H12" s="187"/>
    </row>
    <row r="13" spans="1:8" ht="20" customHeight="1" x14ac:dyDescent="0.2">
      <c r="A13" s="16" t="s">
        <v>23</v>
      </c>
      <c r="B13" s="193">
        <f>B2</f>
        <v>0</v>
      </c>
      <c r="C13" s="194"/>
      <c r="D13" s="104" t="str">
        <f>D2</f>
        <v>VI</v>
      </c>
      <c r="E13" s="190" t="s">
        <v>59</v>
      </c>
      <c r="F13" s="191"/>
      <c r="G13" s="192"/>
      <c r="H13" s="117" t="str">
        <f>H2</f>
        <v>02</v>
      </c>
    </row>
    <row r="14" spans="1:8" ht="20" customHeight="1" x14ac:dyDescent="0.2">
      <c r="A14" s="17" t="s">
        <v>8</v>
      </c>
      <c r="B14" s="179"/>
      <c r="C14" s="180"/>
      <c r="D14" s="181"/>
      <c r="E14" s="182" t="s">
        <v>24</v>
      </c>
      <c r="F14" s="183"/>
      <c r="G14" s="184"/>
      <c r="H14" s="111" t="str">
        <f>H3</f>
        <v>2008-2011</v>
      </c>
    </row>
    <row r="15" spans="1:8" ht="30" customHeight="1" x14ac:dyDescent="0.2">
      <c r="A15" s="5"/>
      <c r="B15" s="14" t="s">
        <v>0</v>
      </c>
      <c r="C15" s="15" t="s">
        <v>1</v>
      </c>
      <c r="D15" s="6" t="s">
        <v>5</v>
      </c>
      <c r="E15" s="6" t="s">
        <v>25</v>
      </c>
      <c r="F15" s="4" t="s">
        <v>2</v>
      </c>
      <c r="G15" s="4" t="s">
        <v>3</v>
      </c>
      <c r="H15" s="4" t="s">
        <v>4</v>
      </c>
    </row>
    <row r="16" spans="1:8" ht="28" customHeight="1" x14ac:dyDescent="0.2">
      <c r="A16" s="10">
        <v>1</v>
      </c>
      <c r="B16" s="56">
        <f t="shared" ref="B16:D19" si="0">B5</f>
        <v>0</v>
      </c>
      <c r="C16" s="56">
        <f t="shared" si="0"/>
        <v>0</v>
      </c>
      <c r="D16" s="57">
        <f t="shared" si="0"/>
        <v>0</v>
      </c>
      <c r="E16" s="1"/>
      <c r="F16" s="1"/>
      <c r="G16" s="1"/>
      <c r="H16" s="1"/>
    </row>
    <row r="17" spans="1:8" ht="28" customHeight="1" x14ac:dyDescent="0.2">
      <c r="A17" s="10">
        <v>2</v>
      </c>
      <c r="B17" s="56">
        <f t="shared" si="0"/>
        <v>0</v>
      </c>
      <c r="C17" s="56">
        <f t="shared" si="0"/>
        <v>0</v>
      </c>
      <c r="D17" s="57">
        <f t="shared" si="0"/>
        <v>0</v>
      </c>
      <c r="E17" s="1"/>
      <c r="F17" s="1"/>
      <c r="G17" s="1"/>
      <c r="H17" s="1"/>
    </row>
    <row r="18" spans="1:8" ht="28" customHeight="1" x14ac:dyDescent="0.2">
      <c r="A18" s="10">
        <v>3</v>
      </c>
      <c r="B18" s="56">
        <f t="shared" si="0"/>
        <v>0</v>
      </c>
      <c r="C18" s="56">
        <f t="shared" si="0"/>
        <v>0</v>
      </c>
      <c r="D18" s="57">
        <f t="shared" si="0"/>
        <v>0</v>
      </c>
      <c r="E18" s="1"/>
      <c r="F18" s="1"/>
      <c r="G18" s="1"/>
      <c r="H18" s="1"/>
    </row>
    <row r="19" spans="1:8" ht="28" customHeight="1" x14ac:dyDescent="0.2">
      <c r="A19" s="12">
        <v>4</v>
      </c>
      <c r="B19" s="56">
        <f t="shared" si="0"/>
        <v>0</v>
      </c>
      <c r="C19" s="56">
        <f t="shared" si="0"/>
        <v>0</v>
      </c>
      <c r="D19" s="57">
        <f t="shared" si="0"/>
        <v>0</v>
      </c>
      <c r="E19" s="13"/>
      <c r="F19" s="13"/>
      <c r="G19" s="13"/>
      <c r="H19" s="13"/>
    </row>
    <row r="20" spans="1:8" ht="28" customHeight="1" x14ac:dyDescent="0.2">
      <c r="A20" s="12">
        <v>5</v>
      </c>
      <c r="B20" s="56">
        <f t="shared" ref="B20:D20" si="1">B9</f>
        <v>0</v>
      </c>
      <c r="C20" s="56">
        <f t="shared" si="1"/>
        <v>0</v>
      </c>
      <c r="D20" s="57">
        <f t="shared" si="1"/>
        <v>0</v>
      </c>
      <c r="E20" s="13"/>
      <c r="F20" s="13"/>
      <c r="G20" s="13"/>
      <c r="H20" s="13"/>
    </row>
    <row r="21" spans="1:8" ht="28" customHeight="1" x14ac:dyDescent="0.2">
      <c r="A21" s="12">
        <v>6</v>
      </c>
      <c r="B21" s="56">
        <f t="shared" ref="B21:D21" si="2">B10</f>
        <v>0</v>
      </c>
      <c r="C21" s="56">
        <f t="shared" si="2"/>
        <v>0</v>
      </c>
      <c r="D21" s="57">
        <f t="shared" si="2"/>
        <v>0</v>
      </c>
      <c r="E21" s="13"/>
      <c r="F21" s="13"/>
      <c r="G21" s="13"/>
      <c r="H21" s="13"/>
    </row>
    <row r="22" spans="1:8" ht="60.75" customHeight="1" x14ac:dyDescent="0.2"/>
    <row r="23" spans="1:8" ht="20" customHeight="1" x14ac:dyDescent="0.2">
      <c r="A23" s="185" t="str">
        <f>A12</f>
        <v xml:space="preserve">Iller Donau Cup </v>
      </c>
      <c r="B23" s="186"/>
      <c r="C23" s="186" t="s">
        <v>32</v>
      </c>
      <c r="D23" s="186"/>
      <c r="E23" s="186" t="str">
        <f>Deckblatt!$A$2</f>
        <v>VK männl./17.05.2025/Vöhringen</v>
      </c>
      <c r="F23" s="186"/>
      <c r="G23" s="186"/>
      <c r="H23" s="187"/>
    </row>
    <row r="24" spans="1:8" ht="20" customHeight="1" x14ac:dyDescent="0.2">
      <c r="A24" s="16" t="s">
        <v>23</v>
      </c>
      <c r="B24" s="193">
        <f>B13</f>
        <v>0</v>
      </c>
      <c r="C24" s="194"/>
      <c r="D24" s="104" t="str">
        <f>D13</f>
        <v>VI</v>
      </c>
      <c r="E24" s="190" t="s">
        <v>59</v>
      </c>
      <c r="F24" s="191"/>
      <c r="G24" s="192"/>
      <c r="H24" s="117" t="str">
        <f>H2</f>
        <v>02</v>
      </c>
    </row>
    <row r="25" spans="1:8" ht="20" customHeight="1" x14ac:dyDescent="0.2">
      <c r="A25" s="17" t="s">
        <v>8</v>
      </c>
      <c r="B25" s="179"/>
      <c r="C25" s="180"/>
      <c r="D25" s="181"/>
      <c r="E25" s="182" t="s">
        <v>24</v>
      </c>
      <c r="F25" s="183"/>
      <c r="G25" s="184"/>
      <c r="H25" s="112" t="str">
        <f>H14</f>
        <v>2008-2011</v>
      </c>
    </row>
    <row r="26" spans="1:8" ht="30" customHeight="1" x14ac:dyDescent="0.2">
      <c r="A26" s="5"/>
      <c r="B26" s="14" t="s">
        <v>0</v>
      </c>
      <c r="C26" s="15" t="s">
        <v>1</v>
      </c>
      <c r="D26" s="6" t="s">
        <v>5</v>
      </c>
      <c r="E26" s="6" t="s">
        <v>25</v>
      </c>
      <c r="F26" s="4" t="s">
        <v>2</v>
      </c>
      <c r="G26" s="4" t="s">
        <v>3</v>
      </c>
      <c r="H26" s="4" t="s">
        <v>4</v>
      </c>
    </row>
    <row r="27" spans="1:8" ht="28" customHeight="1" x14ac:dyDescent="0.2">
      <c r="A27" s="10">
        <v>1</v>
      </c>
      <c r="B27" s="56">
        <f t="shared" ref="B27:D30" si="3">B16</f>
        <v>0</v>
      </c>
      <c r="C27" s="56">
        <f t="shared" si="3"/>
        <v>0</v>
      </c>
      <c r="D27" s="57">
        <f t="shared" si="3"/>
        <v>0</v>
      </c>
      <c r="E27" s="1"/>
      <c r="F27" s="1"/>
      <c r="G27" s="1"/>
      <c r="H27" s="1"/>
    </row>
    <row r="28" spans="1:8" ht="28" customHeight="1" x14ac:dyDescent="0.2">
      <c r="A28" s="10">
        <v>2</v>
      </c>
      <c r="B28" s="56">
        <f t="shared" si="3"/>
        <v>0</v>
      </c>
      <c r="C28" s="56">
        <f t="shared" si="3"/>
        <v>0</v>
      </c>
      <c r="D28" s="57">
        <f t="shared" si="3"/>
        <v>0</v>
      </c>
      <c r="E28" s="1"/>
      <c r="F28" s="1"/>
      <c r="G28" s="1"/>
      <c r="H28" s="1"/>
    </row>
    <row r="29" spans="1:8" ht="28" customHeight="1" x14ac:dyDescent="0.2">
      <c r="A29" s="10">
        <v>3</v>
      </c>
      <c r="B29" s="56">
        <f t="shared" si="3"/>
        <v>0</v>
      </c>
      <c r="C29" s="56">
        <f t="shared" si="3"/>
        <v>0</v>
      </c>
      <c r="D29" s="57">
        <f t="shared" si="3"/>
        <v>0</v>
      </c>
      <c r="E29" s="1"/>
      <c r="F29" s="1"/>
      <c r="G29" s="1"/>
      <c r="H29" s="1"/>
    </row>
    <row r="30" spans="1:8" ht="28" customHeight="1" x14ac:dyDescent="0.2">
      <c r="A30" s="12">
        <v>4</v>
      </c>
      <c r="B30" s="56">
        <f t="shared" si="3"/>
        <v>0</v>
      </c>
      <c r="C30" s="56">
        <f t="shared" si="3"/>
        <v>0</v>
      </c>
      <c r="D30" s="57">
        <f t="shared" si="3"/>
        <v>0</v>
      </c>
      <c r="E30" s="13"/>
      <c r="F30" s="13"/>
      <c r="G30" s="13"/>
      <c r="H30" s="13"/>
    </row>
    <row r="31" spans="1:8" ht="28" customHeight="1" x14ac:dyDescent="0.2">
      <c r="A31" s="12">
        <v>5</v>
      </c>
      <c r="B31" s="56">
        <f t="shared" ref="B31:D31" si="4">B20</f>
        <v>0</v>
      </c>
      <c r="C31" s="56">
        <f t="shared" si="4"/>
        <v>0</v>
      </c>
      <c r="D31" s="57">
        <f t="shared" si="4"/>
        <v>0</v>
      </c>
      <c r="E31" s="13"/>
      <c r="F31" s="13"/>
      <c r="G31" s="13"/>
      <c r="H31" s="13"/>
    </row>
    <row r="32" spans="1:8" ht="28" customHeight="1" x14ac:dyDescent="0.2">
      <c r="A32" s="12">
        <v>6</v>
      </c>
      <c r="B32" s="56">
        <f t="shared" ref="B32:D32" si="5">B21</f>
        <v>0</v>
      </c>
      <c r="C32" s="56">
        <f t="shared" si="5"/>
        <v>0</v>
      </c>
      <c r="D32" s="57">
        <f t="shared" si="5"/>
        <v>0</v>
      </c>
      <c r="E32" s="13"/>
      <c r="F32" s="13"/>
      <c r="G32" s="13"/>
      <c r="H32" s="13"/>
    </row>
  </sheetData>
  <sheetProtection algorithmName="SHA-512" hashValue="Uustl5NGyeyWm0OpxFkSqWkW9qw0R0uRwOPEbgWbghNbpjVJnhfuaeSMLqnweVzrI3ALl/WR2BD91hOHOZcFUA==" saltValue="VnauXZq0gfi46QZ6MLsXIQ==" spinCount="100000" sheet="1" selectLockedCells="1"/>
  <mergeCells count="21">
    <mergeCell ref="E25:G25"/>
    <mergeCell ref="E24:G24"/>
    <mergeCell ref="A12:B12"/>
    <mergeCell ref="B25:D25"/>
    <mergeCell ref="E12:H12"/>
    <mergeCell ref="B24:C24"/>
    <mergeCell ref="A1:B1"/>
    <mergeCell ref="C1:D1"/>
    <mergeCell ref="E1:H1"/>
    <mergeCell ref="C12:D12"/>
    <mergeCell ref="A23:B23"/>
    <mergeCell ref="C23:D23"/>
    <mergeCell ref="E23:H23"/>
    <mergeCell ref="E13:G13"/>
    <mergeCell ref="B14:D14"/>
    <mergeCell ref="E14:G14"/>
    <mergeCell ref="E2:G2"/>
    <mergeCell ref="B3:D3"/>
    <mergeCell ref="E3:G3"/>
    <mergeCell ref="B2:C2"/>
    <mergeCell ref="B13:C13"/>
  </mergeCells>
  <pageMargins left="0.51181102362204722" right="0.11811023622047245" top="0.59055118110236227" bottom="0.39370078740157483" header="0.31496062992125984" footer="0.31496062992125984"/>
  <pageSetup paperSize="9" scale="95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AFD412-EA38-4F36-B088-C8CAA7CB08A6}">
          <x14:formula1>
            <xm:f>Dropdownliste!$A$2:$A$9</xm:f>
          </x14:formula1>
          <xm:sqref>H2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F95342E437B748961EA0FC3C239399" ma:contentTypeVersion="14" ma:contentTypeDescription="Ein neues Dokument erstellen." ma:contentTypeScope="" ma:versionID="faa373ba4fadc42211c036c962ee5fa2">
  <xsd:schema xmlns:xsd="http://www.w3.org/2001/XMLSchema" xmlns:xs="http://www.w3.org/2001/XMLSchema" xmlns:p="http://schemas.microsoft.com/office/2006/metadata/properties" xmlns:ns2="fc19fd29-3a7a-4cff-b833-3d57208aa213" xmlns:ns3="0b3a3844-b911-4c77-ace7-ef48abef2a98" targetNamespace="http://schemas.microsoft.com/office/2006/metadata/properties" ma:root="true" ma:fieldsID="7f457a7b729b0d33a185d7e0e1f6aa9c" ns2:_="" ns3:_="">
    <xsd:import namespace="fc19fd29-3a7a-4cff-b833-3d57208aa213"/>
    <xsd:import namespace="0b3a3844-b911-4c77-ace7-ef48abef2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9fd29-3a7a-4cff-b833-3d57208aa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e5c6651b-fdf3-4fb7-876b-2e38cdf8f9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a3844-b911-4c77-ace7-ef48abef2a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9203022-c646-4363-a4df-0a69cbb8751c}" ma:internalName="TaxCatchAll" ma:showField="CatchAllData" ma:web="0b3a3844-b911-4c77-ace7-ef48abef2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19fd29-3a7a-4cff-b833-3d57208aa213">
      <Terms xmlns="http://schemas.microsoft.com/office/infopath/2007/PartnerControls"/>
    </lcf76f155ced4ddcb4097134ff3c332f>
    <TaxCatchAll xmlns="0b3a3844-b911-4c77-ace7-ef48abef2a98" xsi:nil="true"/>
  </documentManagement>
</p:properties>
</file>

<file path=customXml/itemProps1.xml><?xml version="1.0" encoding="utf-8"?>
<ds:datastoreItem xmlns:ds="http://schemas.openxmlformats.org/officeDocument/2006/customXml" ds:itemID="{F5A76638-505D-4C2E-B179-53AA4A02DC94}"/>
</file>

<file path=customXml/itemProps2.xml><?xml version="1.0" encoding="utf-8"?>
<ds:datastoreItem xmlns:ds="http://schemas.openxmlformats.org/officeDocument/2006/customXml" ds:itemID="{BB73A20D-84A5-4F80-8260-34D7AD5CDBE9}"/>
</file>

<file path=customXml/itemProps3.xml><?xml version="1.0" encoding="utf-8"?>
<ds:datastoreItem xmlns:ds="http://schemas.openxmlformats.org/officeDocument/2006/customXml" ds:itemID="{3B67B7EB-6B73-4C8E-9AC4-F74BACC193D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Dropdownliste</vt:lpstr>
      <vt:lpstr>Deckblatt</vt:lpstr>
      <vt:lpstr>Startberechtigung</vt:lpstr>
      <vt:lpstr>WK 07_Vierkampf</vt:lpstr>
      <vt:lpstr>WK 06_Vierkampf</vt:lpstr>
      <vt:lpstr>WK 05_Vierkampf</vt:lpstr>
      <vt:lpstr>WK 04_ Sechskampf</vt:lpstr>
      <vt:lpstr>WK 03_Sechskampf</vt:lpstr>
      <vt:lpstr>WK02_Sechskampf</vt:lpstr>
      <vt:lpstr>WK01_Sechskampf</vt:lpstr>
      <vt:lpstr>Deckblatt!Druckbereich</vt:lpstr>
      <vt:lpstr>Startberechtigung!Druckbereich</vt:lpstr>
      <vt:lpstr>'WK 03_Sechskampf'!Druckbereich</vt:lpstr>
      <vt:lpstr>'WK 04_ Sechskampf'!Druckbereich</vt:lpstr>
      <vt:lpstr>'WK 05_Vierkampf'!Druckbereich</vt:lpstr>
      <vt:lpstr>'WK 06_Vierkampf'!Druckbereich</vt:lpstr>
      <vt:lpstr>WK01_Sechskampf!Druckbereich</vt:lpstr>
      <vt:lpstr>WK02_Sechskampf!Druckbereich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flitschs09</dc:creator>
  <cp:lastModifiedBy>Elena Gutser</cp:lastModifiedBy>
  <cp:lastPrinted>2022-04-18T14:07:11Z</cp:lastPrinted>
  <dcterms:created xsi:type="dcterms:W3CDTF">2013-03-03T17:45:59Z</dcterms:created>
  <dcterms:modified xsi:type="dcterms:W3CDTF">2025-04-01T13:24:40Z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0x0101004DF95342E437B748961EA0FC3C239399</vt:lpwstr>
  </property>
</Properties>
</file>